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Z:\佐伯PC\大会関係\全日本大会\第3回全日本\"/>
    </mc:Choice>
  </mc:AlternateContent>
  <xr:revisionPtr revIDLastSave="0" documentId="13_ncr:1_{CA332DE2-0FB5-4D71-AF95-85E083AABF7F}" xr6:coauthVersionLast="47" xr6:coauthVersionMax="47" xr10:uidLastSave="{00000000-0000-0000-0000-000000000000}"/>
  <bookViews>
    <workbookView xWindow="-120" yWindow="-120" windowWidth="29040" windowHeight="15720" xr2:uid="{3C69ACB7-76AA-42F6-9E75-B26B66B7922F}"/>
  </bookViews>
  <sheets>
    <sheet name="エントリーシート" sheetId="1" r:id="rId1"/>
    <sheet name="カテゴリー番号" sheetId="2" r:id="rId2"/>
    <sheet name="選択肢" sheetId="4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22" i="1" l="1"/>
  <c r="P23" i="1"/>
  <c r="P24" i="1"/>
  <c r="P25" i="1"/>
  <c r="P26" i="1"/>
  <c r="N22" i="1"/>
  <c r="N23" i="1"/>
  <c r="N24" i="1"/>
  <c r="N25" i="1"/>
  <c r="N26" i="1"/>
  <c r="K22" i="1"/>
  <c r="K23" i="1"/>
  <c r="K24" i="1"/>
  <c r="K25" i="1"/>
  <c r="K26" i="1"/>
  <c r="E22" i="1"/>
  <c r="E23" i="1"/>
  <c r="E24" i="1"/>
  <c r="E25" i="1"/>
  <c r="E26" i="1"/>
  <c r="Q6" i="1"/>
  <c r="E15" i="1"/>
  <c r="E16" i="1"/>
  <c r="E17" i="1"/>
  <c r="E18" i="1"/>
  <c r="E19" i="1"/>
  <c r="E20" i="1"/>
  <c r="E21" i="1"/>
  <c r="E27" i="1"/>
  <c r="E28" i="1"/>
  <c r="E29" i="1"/>
  <c r="E30" i="1"/>
  <c r="E31" i="1"/>
  <c r="E32" i="1"/>
  <c r="E14" i="1"/>
  <c r="E13" i="1"/>
  <c r="E12" i="1"/>
  <c r="P13" i="1"/>
  <c r="P14" i="1"/>
  <c r="P15" i="1"/>
  <c r="P16" i="1"/>
  <c r="P17" i="1"/>
  <c r="P18" i="1"/>
  <c r="P19" i="1"/>
  <c r="P20" i="1"/>
  <c r="P21" i="1"/>
  <c r="P27" i="1"/>
  <c r="P28" i="1"/>
  <c r="P29" i="1"/>
  <c r="P30" i="1"/>
  <c r="P31" i="1"/>
  <c r="P32" i="1"/>
  <c r="K13" i="1"/>
  <c r="K14" i="1"/>
  <c r="K15" i="1"/>
  <c r="K16" i="1"/>
  <c r="K17" i="1"/>
  <c r="K18" i="1"/>
  <c r="K19" i="1"/>
  <c r="K20" i="1"/>
  <c r="K21" i="1"/>
  <c r="K27" i="1"/>
  <c r="K28" i="1"/>
  <c r="K29" i="1"/>
  <c r="K30" i="1"/>
  <c r="K31" i="1"/>
  <c r="K32" i="1"/>
  <c r="K12" i="1"/>
  <c r="P12" i="1"/>
  <c r="N13" i="1"/>
  <c r="N14" i="1"/>
  <c r="N15" i="1"/>
  <c r="N16" i="1"/>
  <c r="N17" i="1"/>
  <c r="N18" i="1"/>
  <c r="N19" i="1"/>
  <c r="N20" i="1"/>
  <c r="N21" i="1"/>
  <c r="N27" i="1"/>
  <c r="N28" i="1"/>
  <c r="N29" i="1"/>
  <c r="N30" i="1"/>
  <c r="N31" i="1"/>
  <c r="N32" i="1"/>
  <c r="N12" i="1"/>
</calcChain>
</file>

<file path=xl/sharedStrings.xml><?xml version="1.0" encoding="utf-8"?>
<sst xmlns="http://schemas.openxmlformats.org/spreadsheetml/2006/main" count="109" uniqueCount="101">
  <si>
    <t>型の部</t>
    <rPh sb="0" eb="1">
      <t>カタ</t>
    </rPh>
    <rPh sb="2" eb="3">
      <t>ブ</t>
    </rPh>
    <phoneticPr fontId="2"/>
  </si>
  <si>
    <t>顔面有の部</t>
    <rPh sb="0" eb="3">
      <t>ガンメンアリ</t>
    </rPh>
    <rPh sb="4" eb="5">
      <t>ブ</t>
    </rPh>
    <phoneticPr fontId="2"/>
  </si>
  <si>
    <t>小学1年</t>
    <rPh sb="0" eb="2">
      <t>ショウガク</t>
    </rPh>
    <rPh sb="3" eb="4">
      <t>ネン</t>
    </rPh>
    <phoneticPr fontId="3"/>
  </si>
  <si>
    <t>小学2年</t>
    <rPh sb="0" eb="2">
      <t>ショウガク</t>
    </rPh>
    <rPh sb="3" eb="4">
      <t>ネン</t>
    </rPh>
    <phoneticPr fontId="3"/>
  </si>
  <si>
    <t>小学3年</t>
    <rPh sb="0" eb="2">
      <t>ショウガク</t>
    </rPh>
    <rPh sb="3" eb="4">
      <t>ネン</t>
    </rPh>
    <phoneticPr fontId="3"/>
  </si>
  <si>
    <t>小学4年</t>
    <rPh sb="0" eb="2">
      <t>ショウガク</t>
    </rPh>
    <rPh sb="3" eb="4">
      <t>ネン</t>
    </rPh>
    <phoneticPr fontId="3"/>
  </si>
  <si>
    <t>小学5年</t>
    <rPh sb="0" eb="2">
      <t>ショウガク</t>
    </rPh>
    <rPh sb="3" eb="4">
      <t>ネン</t>
    </rPh>
    <phoneticPr fontId="3"/>
  </si>
  <si>
    <t>小学6年</t>
    <rPh sb="0" eb="2">
      <t>ショウガク</t>
    </rPh>
    <rPh sb="3" eb="4">
      <t>ネン</t>
    </rPh>
    <phoneticPr fontId="3"/>
  </si>
  <si>
    <t>中学男子</t>
    <rPh sb="0" eb="2">
      <t>チュウガク</t>
    </rPh>
    <rPh sb="2" eb="4">
      <t>ダンシ</t>
    </rPh>
    <phoneticPr fontId="3"/>
  </si>
  <si>
    <t>中学女子</t>
    <rPh sb="0" eb="2">
      <t>チュウガク</t>
    </rPh>
    <rPh sb="2" eb="4">
      <t>ジョシ</t>
    </rPh>
    <phoneticPr fontId="3"/>
  </si>
  <si>
    <t>高校男子</t>
    <rPh sb="0" eb="2">
      <t>コウコウ</t>
    </rPh>
    <rPh sb="2" eb="4">
      <t>ダンシ</t>
    </rPh>
    <phoneticPr fontId="3"/>
  </si>
  <si>
    <t>高校女子</t>
    <rPh sb="0" eb="2">
      <t>コウコウ</t>
    </rPh>
    <rPh sb="2" eb="4">
      <t>ジョシ</t>
    </rPh>
    <phoneticPr fontId="3"/>
  </si>
  <si>
    <t>小学1年　　男女混合</t>
    <rPh sb="0" eb="2">
      <t>ショウガク</t>
    </rPh>
    <rPh sb="3" eb="4">
      <t>ネン</t>
    </rPh>
    <rPh sb="6" eb="10">
      <t>ダンジョコンゴウ</t>
    </rPh>
    <phoneticPr fontId="3"/>
  </si>
  <si>
    <t>小学2年　　男女混合</t>
    <rPh sb="0" eb="2">
      <t>ショウガク</t>
    </rPh>
    <rPh sb="3" eb="4">
      <t>ネン</t>
    </rPh>
    <phoneticPr fontId="3"/>
  </si>
  <si>
    <t>小学3年　　男女混合</t>
    <phoneticPr fontId="3"/>
  </si>
  <si>
    <t>小学4年　　男女混合</t>
    <rPh sb="0" eb="2">
      <t>ショウガク</t>
    </rPh>
    <rPh sb="3" eb="4">
      <t>ネン</t>
    </rPh>
    <phoneticPr fontId="3"/>
  </si>
  <si>
    <t>小学5年　　女子</t>
    <rPh sb="0" eb="2">
      <t>ショウガク</t>
    </rPh>
    <rPh sb="3" eb="4">
      <t>ネン</t>
    </rPh>
    <rPh sb="6" eb="8">
      <t>ジョシ</t>
    </rPh>
    <phoneticPr fontId="3"/>
  </si>
  <si>
    <t>小学6年　　女子</t>
    <rPh sb="0" eb="2">
      <t>ショウガク</t>
    </rPh>
    <rPh sb="3" eb="4">
      <t>ネン</t>
    </rPh>
    <rPh sb="6" eb="8">
      <t>ジョシ</t>
    </rPh>
    <phoneticPr fontId="3"/>
  </si>
  <si>
    <t>中学女子　　50kg未満</t>
    <rPh sb="0" eb="2">
      <t>チュウガク</t>
    </rPh>
    <rPh sb="2" eb="4">
      <t>ジョシ</t>
    </rPh>
    <rPh sb="10" eb="12">
      <t>ミマン</t>
    </rPh>
    <phoneticPr fontId="3"/>
  </si>
  <si>
    <t>中学女子　　50kg以上</t>
    <rPh sb="0" eb="2">
      <t>チュウガク</t>
    </rPh>
    <rPh sb="2" eb="4">
      <t>ジョシ</t>
    </rPh>
    <rPh sb="10" eb="12">
      <t>イジョウ</t>
    </rPh>
    <phoneticPr fontId="3"/>
  </si>
  <si>
    <t>高校男子　　65kg未満</t>
    <rPh sb="0" eb="2">
      <t>コウコウ</t>
    </rPh>
    <rPh sb="2" eb="4">
      <t>ダンシ</t>
    </rPh>
    <rPh sb="10" eb="12">
      <t>ミマン</t>
    </rPh>
    <phoneticPr fontId="3"/>
  </si>
  <si>
    <t>高校男子　　65kg以上</t>
    <rPh sb="0" eb="2">
      <t>コウコウ</t>
    </rPh>
    <rPh sb="2" eb="4">
      <t>ダンシ</t>
    </rPh>
    <rPh sb="10" eb="12">
      <t>イジョウ</t>
    </rPh>
    <phoneticPr fontId="3"/>
  </si>
  <si>
    <t>高校女子　　55kg未満</t>
    <rPh sb="0" eb="2">
      <t>コウコウ</t>
    </rPh>
    <rPh sb="2" eb="4">
      <t>ジョシ</t>
    </rPh>
    <rPh sb="10" eb="12">
      <t>ミマン</t>
    </rPh>
    <phoneticPr fontId="3"/>
  </si>
  <si>
    <t>高校女子　　55kg以上</t>
    <rPh sb="0" eb="2">
      <t>コウコウ</t>
    </rPh>
    <rPh sb="2" eb="4">
      <t>ジョシ</t>
    </rPh>
    <rPh sb="10" eb="12">
      <t>イジョウ</t>
    </rPh>
    <phoneticPr fontId="3"/>
  </si>
  <si>
    <t>一般男子</t>
    <rPh sb="0" eb="2">
      <t>イッパン</t>
    </rPh>
    <rPh sb="2" eb="4">
      <t>ダンシ</t>
    </rPh>
    <phoneticPr fontId="1"/>
  </si>
  <si>
    <t>一般女子</t>
    <rPh sb="0" eb="2">
      <t>イッパン</t>
    </rPh>
    <rPh sb="2" eb="4">
      <t>ジョシ</t>
    </rPh>
    <phoneticPr fontId="1"/>
  </si>
  <si>
    <t>一般男子（35歳以上）　75kg未満</t>
    <rPh sb="0" eb="2">
      <t>イッパン</t>
    </rPh>
    <rPh sb="2" eb="4">
      <t>ダンシ</t>
    </rPh>
    <rPh sb="7" eb="8">
      <t>サイ</t>
    </rPh>
    <rPh sb="8" eb="10">
      <t>イジョウ</t>
    </rPh>
    <phoneticPr fontId="1"/>
  </si>
  <si>
    <t>一般男子（35歳以上）　75kg以上</t>
    <rPh sb="0" eb="2">
      <t>イッパン</t>
    </rPh>
    <rPh sb="2" eb="4">
      <t>ダンシ</t>
    </rPh>
    <rPh sb="7" eb="8">
      <t>サイ</t>
    </rPh>
    <rPh sb="8" eb="10">
      <t>イジョウ</t>
    </rPh>
    <rPh sb="16" eb="18">
      <t>イジョウ</t>
    </rPh>
    <phoneticPr fontId="1"/>
  </si>
  <si>
    <t>一般男子（45歳以上）　75kg未満</t>
    <rPh sb="0" eb="2">
      <t>イッパン</t>
    </rPh>
    <rPh sb="2" eb="4">
      <t>ダンシ</t>
    </rPh>
    <rPh sb="7" eb="8">
      <t>サイ</t>
    </rPh>
    <rPh sb="8" eb="10">
      <t>イジョウ</t>
    </rPh>
    <phoneticPr fontId="1"/>
  </si>
  <si>
    <t>一般男子（45歳以上）　75kg以上</t>
    <rPh sb="0" eb="2">
      <t>イッパン</t>
    </rPh>
    <rPh sb="2" eb="4">
      <t>ダンシ</t>
    </rPh>
    <rPh sb="7" eb="8">
      <t>サイ</t>
    </rPh>
    <rPh sb="8" eb="10">
      <t>イジョウ</t>
    </rPh>
    <rPh sb="16" eb="18">
      <t>イジョウ</t>
    </rPh>
    <phoneticPr fontId="1"/>
  </si>
  <si>
    <t>一般女子　55kg未満</t>
    <rPh sb="0" eb="2">
      <t>イッパン</t>
    </rPh>
    <rPh sb="2" eb="4">
      <t>ジョシ</t>
    </rPh>
    <phoneticPr fontId="1"/>
  </si>
  <si>
    <t>一般女子　55kg以上</t>
    <rPh sb="0" eb="2">
      <t>イッパン</t>
    </rPh>
    <rPh sb="2" eb="4">
      <t>ジョシ</t>
    </rPh>
    <rPh sb="9" eb="11">
      <t>イジョウ</t>
    </rPh>
    <phoneticPr fontId="1"/>
  </si>
  <si>
    <t>一般男子　75kg未満</t>
    <rPh sb="0" eb="2">
      <t>イッパン</t>
    </rPh>
    <rPh sb="2" eb="4">
      <t>ダンシ</t>
    </rPh>
    <phoneticPr fontId="1"/>
  </si>
  <si>
    <t>一般男子　75kg以上</t>
    <rPh sb="0" eb="2">
      <t>イッパン</t>
    </rPh>
    <rPh sb="2" eb="4">
      <t>ダンシ</t>
    </rPh>
    <rPh sb="9" eb="11">
      <t>イジョウ</t>
    </rPh>
    <phoneticPr fontId="1"/>
  </si>
  <si>
    <t>名前</t>
    <rPh sb="0" eb="2">
      <t>ナマエ</t>
    </rPh>
    <phoneticPr fontId="2"/>
  </si>
  <si>
    <t>例</t>
    <rPh sb="0" eb="1">
      <t>レイ</t>
    </rPh>
    <phoneticPr fontId="2"/>
  </si>
  <si>
    <t>菅原　大河</t>
    <rPh sb="0" eb="2">
      <t>スガワラ</t>
    </rPh>
    <rPh sb="3" eb="5">
      <t>タイガ</t>
    </rPh>
    <phoneticPr fontId="2"/>
  </si>
  <si>
    <t>支部</t>
    <rPh sb="0" eb="2">
      <t>シブ</t>
    </rPh>
    <phoneticPr fontId="2"/>
  </si>
  <si>
    <t>連絡先</t>
    <rPh sb="0" eb="3">
      <t>レンラクサキ</t>
    </rPh>
    <phoneticPr fontId="2"/>
  </si>
  <si>
    <t>カテゴリー番号</t>
    <rPh sb="5" eb="7">
      <t>バンゴウ</t>
    </rPh>
    <phoneticPr fontId="2"/>
  </si>
  <si>
    <t>級・段位</t>
    <rPh sb="0" eb="1">
      <t>キュウ</t>
    </rPh>
    <rPh sb="2" eb="4">
      <t>ダンイ</t>
    </rPh>
    <phoneticPr fontId="2"/>
  </si>
  <si>
    <t>キャリア</t>
    <phoneticPr fontId="2"/>
  </si>
  <si>
    <t>無級</t>
    <rPh sb="0" eb="1">
      <t>ム</t>
    </rPh>
    <rPh sb="1" eb="2">
      <t>キュウ</t>
    </rPh>
    <phoneticPr fontId="2"/>
  </si>
  <si>
    <t>10級</t>
    <rPh sb="2" eb="3">
      <t>キュウ</t>
    </rPh>
    <phoneticPr fontId="2"/>
  </si>
  <si>
    <t>9級</t>
    <rPh sb="1" eb="2">
      <t>キュウ</t>
    </rPh>
    <phoneticPr fontId="2"/>
  </si>
  <si>
    <t>8級</t>
    <rPh sb="1" eb="2">
      <t>キュウ</t>
    </rPh>
    <phoneticPr fontId="2"/>
  </si>
  <si>
    <t>7級</t>
    <rPh sb="1" eb="2">
      <t>キュウ</t>
    </rPh>
    <phoneticPr fontId="2"/>
  </si>
  <si>
    <t>6級</t>
    <rPh sb="1" eb="2">
      <t>キュウ</t>
    </rPh>
    <phoneticPr fontId="2"/>
  </si>
  <si>
    <t>5級</t>
    <rPh sb="1" eb="2">
      <t>キュウ</t>
    </rPh>
    <phoneticPr fontId="2"/>
  </si>
  <si>
    <t>4級</t>
    <rPh sb="1" eb="2">
      <t>キュウ</t>
    </rPh>
    <phoneticPr fontId="2"/>
  </si>
  <si>
    <t>3級</t>
    <rPh sb="1" eb="2">
      <t>キュウ</t>
    </rPh>
    <phoneticPr fontId="2"/>
  </si>
  <si>
    <t>2級</t>
    <rPh sb="1" eb="2">
      <t>キュウ</t>
    </rPh>
    <phoneticPr fontId="2"/>
  </si>
  <si>
    <t>1級</t>
    <rPh sb="1" eb="2">
      <t>キュウ</t>
    </rPh>
    <phoneticPr fontId="2"/>
  </si>
  <si>
    <t>三段</t>
    <rPh sb="0" eb="2">
      <t>サンダン</t>
    </rPh>
    <phoneticPr fontId="2"/>
  </si>
  <si>
    <t>四段</t>
    <rPh sb="0" eb="2">
      <t>ヨンダン</t>
    </rPh>
    <phoneticPr fontId="2"/>
  </si>
  <si>
    <t>身長（cm）</t>
    <rPh sb="0" eb="2">
      <t>シンチョウ</t>
    </rPh>
    <phoneticPr fontId="2"/>
  </si>
  <si>
    <t>体重（kg）</t>
    <rPh sb="0" eb="2">
      <t>タイジュウ</t>
    </rPh>
    <phoneticPr fontId="2"/>
  </si>
  <si>
    <t>フルコンタクトの部</t>
    <rPh sb="8" eb="9">
      <t>ブ</t>
    </rPh>
    <phoneticPr fontId="2"/>
  </si>
  <si>
    <t>10か月→0.10</t>
    <rPh sb="3" eb="4">
      <t>ツキ</t>
    </rPh>
    <phoneticPr fontId="2"/>
  </si>
  <si>
    <t>生年月日</t>
    <rPh sb="0" eb="4">
      <t>セイネンガッピ</t>
    </rPh>
    <phoneticPr fontId="2"/>
  </si>
  <si>
    <t>年齢</t>
    <rPh sb="0" eb="2">
      <t>ネンレイ</t>
    </rPh>
    <phoneticPr fontId="2"/>
  </si>
  <si>
    <t>####/##/##</t>
    <phoneticPr fontId="2"/>
  </si>
  <si>
    <t>開催日</t>
    <rPh sb="0" eb="3">
      <t>カイサイビ</t>
    </rPh>
    <phoneticPr fontId="2"/>
  </si>
  <si>
    <t>整数でご記入ください。</t>
    <rPh sb="0" eb="2">
      <t>セイスウ</t>
    </rPh>
    <rPh sb="4" eb="6">
      <t>キニュウ</t>
    </rPh>
    <phoneticPr fontId="2"/>
  </si>
  <si>
    <t>締切</t>
    <rPh sb="0" eb="2">
      <t>シメキリ</t>
    </rPh>
    <phoneticPr fontId="2"/>
  </si>
  <si>
    <t>エントリー費</t>
    <rPh sb="5" eb="6">
      <t>ヒ</t>
    </rPh>
    <phoneticPr fontId="2"/>
  </si>
  <si>
    <t>エントリー費　合計</t>
    <rPh sb="5" eb="6">
      <t>ヒ</t>
    </rPh>
    <rPh sb="7" eb="9">
      <t>ゴウケイ</t>
    </rPh>
    <phoneticPr fontId="2"/>
  </si>
  <si>
    <t>自動で計算されます</t>
    <rPh sb="0" eb="2">
      <t>ジドウ</t>
    </rPh>
    <rPh sb="3" eb="5">
      <t>ケイサン</t>
    </rPh>
    <phoneticPr fontId="2"/>
  </si>
  <si>
    <t>ﾌﾘｶﾞﾅ</t>
    <phoneticPr fontId="2"/>
  </si>
  <si>
    <t>ｽｶﾞﾜﾗ　ﾀｲｶﾞ</t>
    <phoneticPr fontId="2"/>
  </si>
  <si>
    <t>支部責任者名</t>
    <rPh sb="0" eb="5">
      <t>シブセキニンシャ</t>
    </rPh>
    <rPh sb="5" eb="6">
      <t>メイ</t>
    </rPh>
    <phoneticPr fontId="2"/>
  </si>
  <si>
    <t>郵便番号</t>
    <rPh sb="0" eb="4">
      <t>ユウビンバンゴウ</t>
    </rPh>
    <phoneticPr fontId="2"/>
  </si>
  <si>
    <t>住所</t>
    <rPh sb="0" eb="2">
      <t>ジュウショ</t>
    </rPh>
    <phoneticPr fontId="2"/>
  </si>
  <si>
    <t>建物名・部屋番号</t>
    <rPh sb="0" eb="3">
      <t>タテモノメイ</t>
    </rPh>
    <rPh sb="4" eb="6">
      <t>ヘヤ</t>
    </rPh>
    <rPh sb="6" eb="8">
      <t>バンゴウ</t>
    </rPh>
    <phoneticPr fontId="2"/>
  </si>
  <si>
    <t>初段</t>
    <rPh sb="0" eb="2">
      <t>ショダン</t>
    </rPh>
    <phoneticPr fontId="2"/>
  </si>
  <si>
    <t>二段</t>
    <rPh sb="0" eb="2">
      <t>ニダン</t>
    </rPh>
    <phoneticPr fontId="2"/>
  </si>
  <si>
    <t>選択肢の中から選んでください</t>
    <rPh sb="0" eb="3">
      <t>センタクシ</t>
    </rPh>
    <rPh sb="4" eb="5">
      <t>ナカ</t>
    </rPh>
    <rPh sb="7" eb="8">
      <t>エラ</t>
    </rPh>
    <phoneticPr fontId="2"/>
  </si>
  <si>
    <t>左隣の欄に日付・番号を入力すると自動で反映されます。</t>
    <rPh sb="0" eb="2">
      <t>ヒダリドナリ</t>
    </rPh>
    <rPh sb="3" eb="4">
      <t>ラン</t>
    </rPh>
    <rPh sb="5" eb="7">
      <t>ヒヅケ</t>
    </rPh>
    <rPh sb="8" eb="10">
      <t>バンゴウ</t>
    </rPh>
    <rPh sb="11" eb="13">
      <t>ニュウリョク</t>
    </rPh>
    <rPh sb="16" eb="18">
      <t>ジドウ</t>
    </rPh>
    <rPh sb="19" eb="21">
      <t>ハンエイ</t>
    </rPh>
    <phoneticPr fontId="2"/>
  </si>
  <si>
    <t>小学5年　　男子37kg未満</t>
    <rPh sb="0" eb="2">
      <t>ショウガク</t>
    </rPh>
    <rPh sb="3" eb="4">
      <t>ネン</t>
    </rPh>
    <rPh sb="6" eb="8">
      <t>ダンシ</t>
    </rPh>
    <rPh sb="12" eb="14">
      <t>ミマン</t>
    </rPh>
    <phoneticPr fontId="3"/>
  </si>
  <si>
    <t>小学5年　　男子37kg以上</t>
    <rPh sb="0" eb="2">
      <t>ショウガク</t>
    </rPh>
    <rPh sb="3" eb="4">
      <t>ネン</t>
    </rPh>
    <rPh sb="6" eb="8">
      <t>ダンシ</t>
    </rPh>
    <rPh sb="12" eb="14">
      <t>イジョウ</t>
    </rPh>
    <phoneticPr fontId="3"/>
  </si>
  <si>
    <t>小学6年　　男子43kg未満</t>
    <rPh sb="0" eb="2">
      <t>ショウガク</t>
    </rPh>
    <rPh sb="3" eb="4">
      <t>ネン</t>
    </rPh>
    <rPh sb="6" eb="8">
      <t>ダンシ</t>
    </rPh>
    <rPh sb="12" eb="14">
      <t>ミマン</t>
    </rPh>
    <phoneticPr fontId="3"/>
  </si>
  <si>
    <t>小学6年　　男子43kg以上</t>
    <rPh sb="0" eb="2">
      <t>ショウガク</t>
    </rPh>
    <rPh sb="3" eb="4">
      <t>ネン</t>
    </rPh>
    <rPh sb="6" eb="8">
      <t>ダンシ</t>
    </rPh>
    <rPh sb="12" eb="14">
      <t>イジョウ</t>
    </rPh>
    <phoneticPr fontId="3"/>
  </si>
  <si>
    <t>中学男子　　55kg未満</t>
    <rPh sb="0" eb="2">
      <t>チュウガク</t>
    </rPh>
    <rPh sb="2" eb="4">
      <t>ダンシ</t>
    </rPh>
    <rPh sb="10" eb="12">
      <t>ミマン</t>
    </rPh>
    <phoneticPr fontId="3"/>
  </si>
  <si>
    <t>中学男子　　55kg以上</t>
    <rPh sb="0" eb="2">
      <t>チュウガク</t>
    </rPh>
    <rPh sb="2" eb="4">
      <t>ダンシ</t>
    </rPh>
    <rPh sb="10" eb="12">
      <t>イジョウ</t>
    </rPh>
    <phoneticPr fontId="3"/>
  </si>
  <si>
    <t>一般男子（35歳未満）　65kg未満</t>
    <rPh sb="0" eb="2">
      <t>イッパン</t>
    </rPh>
    <rPh sb="2" eb="4">
      <t>ダンシ</t>
    </rPh>
    <rPh sb="7" eb="8">
      <t>サイ</t>
    </rPh>
    <rPh sb="8" eb="10">
      <t>ミマン</t>
    </rPh>
    <phoneticPr fontId="1"/>
  </si>
  <si>
    <t>一般男子（35歳未満）　75kg未満</t>
    <rPh sb="0" eb="2">
      <t>イッパン</t>
    </rPh>
    <rPh sb="2" eb="4">
      <t>ダンシ</t>
    </rPh>
    <rPh sb="7" eb="8">
      <t>サイ</t>
    </rPh>
    <rPh sb="8" eb="10">
      <t>ミマン</t>
    </rPh>
    <phoneticPr fontId="1"/>
  </si>
  <si>
    <t>一般男子（35歳未満）　85kg以上</t>
    <rPh sb="0" eb="2">
      <t>イッパン</t>
    </rPh>
    <rPh sb="2" eb="4">
      <t>ダンシ</t>
    </rPh>
    <rPh sb="7" eb="8">
      <t>サイ</t>
    </rPh>
    <rPh sb="8" eb="10">
      <t>ミマン</t>
    </rPh>
    <rPh sb="16" eb="18">
      <t>イジョウ</t>
    </rPh>
    <phoneticPr fontId="1"/>
  </si>
  <si>
    <t>一般男子（35歳未満）　85kg未満</t>
    <rPh sb="0" eb="2">
      <t>イッパン</t>
    </rPh>
    <rPh sb="2" eb="4">
      <t>ダンシ</t>
    </rPh>
    <rPh sb="7" eb="8">
      <t>サイ</t>
    </rPh>
    <rPh sb="8" eb="10">
      <t>ミマン</t>
    </rPh>
    <rPh sb="16" eb="18">
      <t>ミマン</t>
    </rPh>
    <phoneticPr fontId="1"/>
  </si>
  <si>
    <t>第3回芦原会館全日本SABAKIトーナメント　　　　　　　　　　支部別選手一覧</t>
    <rPh sb="0" eb="1">
      <t>ダイ</t>
    </rPh>
    <rPh sb="2" eb="3">
      <t>カイ</t>
    </rPh>
    <rPh sb="3" eb="7">
      <t>アシハラカイカン</t>
    </rPh>
    <rPh sb="7" eb="10">
      <t>ゼンニホン</t>
    </rPh>
    <rPh sb="32" eb="39">
      <t>シブベツセンシュイチラン</t>
    </rPh>
    <phoneticPr fontId="2"/>
  </si>
  <si>
    <t>7月6日（月）</t>
    <rPh sb="1" eb="2">
      <t>ガツ</t>
    </rPh>
    <rPh sb="3" eb="4">
      <t>ニチ</t>
    </rPh>
    <rPh sb="5" eb="6">
      <t>ゲツ</t>
    </rPh>
    <phoneticPr fontId="2"/>
  </si>
  <si>
    <t>6.11</t>
    <phoneticPr fontId="2"/>
  </si>
  <si>
    <t>1か月→0.1</t>
    <rPh sb="2" eb="3">
      <t>ゲツ</t>
    </rPh>
    <phoneticPr fontId="2"/>
  </si>
  <si>
    <t>↓</t>
  </si>
  <si>
    <t>↓</t>
    <phoneticPr fontId="2"/>
  </si>
  <si>
    <t>入江　奏人</t>
    <rPh sb="0" eb="2">
      <t>イリエ</t>
    </rPh>
    <rPh sb="3" eb="5">
      <t>カナト</t>
    </rPh>
    <phoneticPr fontId="2"/>
  </si>
  <si>
    <t>ペアの名前　　　　（中学生以上）</t>
    <rPh sb="3" eb="5">
      <t>ナマエ</t>
    </rPh>
    <rPh sb="10" eb="13">
      <t>チュウガクセイ</t>
    </rPh>
    <rPh sb="13" eb="15">
      <t>イジョウ</t>
    </rPh>
    <phoneticPr fontId="2"/>
  </si>
  <si>
    <t>賞状作成にいるので必ずご記入ください。</t>
    <rPh sb="0" eb="4">
      <t>ショウジョウサクセイ</t>
    </rPh>
    <rPh sb="9" eb="10">
      <t>カナラ</t>
    </rPh>
    <rPh sb="12" eb="14">
      <t>キニュウ</t>
    </rPh>
    <phoneticPr fontId="2"/>
  </si>
  <si>
    <t>また、ペアが変更になった場合は当日含め早い段階でご報告ください。</t>
    <rPh sb="6" eb="8">
      <t>ヘンコウ</t>
    </rPh>
    <rPh sb="12" eb="14">
      <t>バアイ</t>
    </rPh>
    <rPh sb="15" eb="18">
      <t>トウジツフク</t>
    </rPh>
    <rPh sb="19" eb="20">
      <t>ハヤ</t>
    </rPh>
    <rPh sb="21" eb="23">
      <t>ダンカイ</t>
    </rPh>
    <rPh sb="25" eb="27">
      <t>ホウコク</t>
    </rPh>
    <phoneticPr fontId="2"/>
  </si>
  <si>
    <t>一般男子（55歳以上）　75kg未満</t>
    <rPh sb="0" eb="2">
      <t>イッパン</t>
    </rPh>
    <rPh sb="2" eb="4">
      <t>ダンシ</t>
    </rPh>
    <rPh sb="7" eb="8">
      <t>サイ</t>
    </rPh>
    <rPh sb="8" eb="10">
      <t>イジョウ</t>
    </rPh>
    <phoneticPr fontId="1"/>
  </si>
  <si>
    <t>一般男子（55歳以上）　75kg以上</t>
    <rPh sb="0" eb="2">
      <t>イッパン</t>
    </rPh>
    <rPh sb="2" eb="4">
      <t>ダンシ</t>
    </rPh>
    <rPh sb="7" eb="8">
      <t>サイ</t>
    </rPh>
    <rPh sb="8" eb="10">
      <t>イジョウ</t>
    </rPh>
    <rPh sb="16" eb="18">
      <t>イジョウ</t>
    </rPh>
    <phoneticPr fontId="1"/>
  </si>
  <si>
    <t>銀行振込にて上記の額をご入金下さい</t>
    <rPh sb="0" eb="4">
      <t>ギンコウフリコミ</t>
    </rPh>
    <rPh sb="6" eb="8">
      <t>ジョウキ</t>
    </rPh>
    <rPh sb="9" eb="10">
      <t>ガク</t>
    </rPh>
    <rPh sb="12" eb="17">
      <t>ニュウキ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</si>
</sst>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¥&quot;#,##0;&quot;¥&quot;\-#,##0"/>
    <numFmt numFmtId="176" formatCode="0_ "/>
  </numFmts>
  <fonts count="10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sz val="11"/>
      <color theme="1"/>
      <name val="游ゴシック"/>
      <family val="3"/>
      <charset val="128"/>
      <scheme val="minor"/>
    </font>
    <font>
      <b/>
      <sz val="11"/>
      <color rgb="FFFF0000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</font>
    <font>
      <b/>
      <sz val="10"/>
      <color theme="1"/>
      <name val="游ゴシック"/>
      <family val="3"/>
      <charset val="128"/>
      <scheme val="minor"/>
    </font>
    <font>
      <b/>
      <u/>
      <sz val="11"/>
      <color theme="1"/>
      <name val="游ゴシック"/>
      <family val="3"/>
      <charset val="12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176" fontId="4" fillId="0" borderId="27" xfId="0" applyNumberFormat="1" applyFont="1" applyBorder="1" applyAlignment="1">
      <alignment horizontal="center" vertical="center"/>
    </xf>
    <xf numFmtId="0" fontId="4" fillId="2" borderId="28" xfId="0" applyFont="1" applyFill="1" applyBorder="1">
      <alignment vertical="center"/>
    </xf>
    <xf numFmtId="176" fontId="4" fillId="0" borderId="3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2" borderId="17" xfId="0" applyFont="1" applyFill="1" applyBorder="1">
      <alignment vertical="center"/>
    </xf>
    <xf numFmtId="0" fontId="4" fillId="0" borderId="16" xfId="0" applyFont="1" applyBorder="1">
      <alignment vertical="center"/>
    </xf>
    <xf numFmtId="176" fontId="4" fillId="0" borderId="1" xfId="0" applyNumberFormat="1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8" xfId="0" applyFont="1" applyFill="1" applyBorder="1">
      <alignment vertical="center"/>
    </xf>
    <xf numFmtId="176" fontId="4" fillId="0" borderId="24" xfId="0" applyNumberFormat="1" applyFont="1" applyBorder="1" applyAlignment="1">
      <alignment horizontal="center" vertical="center"/>
    </xf>
    <xf numFmtId="0" fontId="4" fillId="0" borderId="24" xfId="0" applyFont="1" applyBorder="1">
      <alignment vertical="center"/>
    </xf>
    <xf numFmtId="0" fontId="4" fillId="2" borderId="31" xfId="0" applyFont="1" applyFill="1" applyBorder="1">
      <alignment vertical="center"/>
    </xf>
    <xf numFmtId="0" fontId="4" fillId="0" borderId="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176" fontId="4" fillId="0" borderId="28" xfId="0" applyNumberFormat="1" applyFont="1" applyBorder="1" applyAlignment="1">
      <alignment horizontal="center" vertical="center"/>
    </xf>
    <xf numFmtId="176" fontId="4" fillId="0" borderId="17" xfId="0" applyNumberFormat="1" applyFont="1" applyBorder="1" applyAlignment="1">
      <alignment horizontal="center" vertical="center"/>
    </xf>
    <xf numFmtId="176" fontId="4" fillId="0" borderId="18" xfId="0" applyNumberFormat="1" applyFont="1" applyBorder="1" applyAlignment="1">
      <alignment horizontal="center" vertical="center"/>
    </xf>
    <xf numFmtId="176" fontId="4" fillId="0" borderId="31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35" xfId="0" applyFont="1" applyBorder="1">
      <alignment vertical="center"/>
    </xf>
    <xf numFmtId="0" fontId="4" fillId="0" borderId="36" xfId="0" applyFont="1" applyBorder="1">
      <alignment vertical="center"/>
    </xf>
    <xf numFmtId="0" fontId="4" fillId="0" borderId="37" xfId="0" applyFont="1" applyBorder="1">
      <alignment vertical="center"/>
    </xf>
    <xf numFmtId="14" fontId="4" fillId="0" borderId="0" xfId="0" applyNumberFormat="1" applyFont="1" applyAlignment="1">
      <alignment horizontal="center" vertical="center"/>
    </xf>
    <xf numFmtId="14" fontId="4" fillId="0" borderId="8" xfId="0" applyNumberFormat="1" applyFont="1" applyBorder="1" applyAlignment="1">
      <alignment horizontal="center" vertical="center"/>
    </xf>
    <xf numFmtId="14" fontId="4" fillId="0" borderId="40" xfId="0" applyNumberFormat="1" applyFont="1" applyBorder="1" applyAlignment="1">
      <alignment horizontal="center" vertical="center"/>
    </xf>
    <xf numFmtId="0" fontId="4" fillId="3" borderId="28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4" fillId="3" borderId="31" xfId="0" applyFont="1" applyFill="1" applyBorder="1" applyAlignment="1">
      <alignment horizontal="center" vertical="center"/>
    </xf>
    <xf numFmtId="14" fontId="4" fillId="0" borderId="41" xfId="0" applyNumberFormat="1" applyFont="1" applyBorder="1" applyAlignment="1">
      <alignment horizontal="center" vertical="center"/>
    </xf>
    <xf numFmtId="14" fontId="4" fillId="0" borderId="42" xfId="0" applyNumberFormat="1" applyFont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14" fontId="4" fillId="0" borderId="10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17" xfId="0" applyFont="1" applyBorder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8" xfId="0" applyFont="1" applyBorder="1">
      <alignment vertical="center"/>
    </xf>
    <xf numFmtId="0" fontId="4" fillId="0" borderId="0" xfId="0" applyFont="1">
      <alignment vertical="center"/>
    </xf>
    <xf numFmtId="0" fontId="4" fillId="0" borderId="19" xfId="0" applyFont="1" applyBorder="1">
      <alignment vertical="center"/>
    </xf>
    <xf numFmtId="0" fontId="6" fillId="0" borderId="1" xfId="0" applyFont="1" applyBorder="1" applyAlignment="1">
      <alignment horizontal="left" vertical="center" shrinkToFit="1"/>
    </xf>
    <xf numFmtId="0" fontId="7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shrinkToFit="1"/>
    </xf>
    <xf numFmtId="0" fontId="4" fillId="0" borderId="6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21" xfId="0" applyFont="1" applyBorder="1">
      <alignment vertical="center"/>
    </xf>
    <xf numFmtId="0" fontId="4" fillId="0" borderId="22" xfId="0" applyFont="1" applyBorder="1" applyAlignment="1">
      <alignment horizontal="left" vertical="center"/>
    </xf>
    <xf numFmtId="0" fontId="4" fillId="0" borderId="23" xfId="0" applyFont="1" applyBorder="1" applyAlignment="1">
      <alignment horizontal="right" vertical="center"/>
    </xf>
    <xf numFmtId="0" fontId="4" fillId="0" borderId="22" xfId="0" applyFont="1" applyBorder="1">
      <alignment vertical="center"/>
    </xf>
    <xf numFmtId="0" fontId="4" fillId="0" borderId="25" xfId="0" applyFont="1" applyBorder="1">
      <alignment vertical="center"/>
    </xf>
    <xf numFmtId="0" fontId="4" fillId="2" borderId="6" xfId="0" applyFont="1" applyFill="1" applyBorder="1">
      <alignment vertical="center"/>
    </xf>
    <xf numFmtId="0" fontId="4" fillId="2" borderId="2" xfId="0" applyFont="1" applyFill="1" applyBorder="1">
      <alignment vertical="center"/>
    </xf>
    <xf numFmtId="0" fontId="4" fillId="2" borderId="23" xfId="0" applyFont="1" applyFill="1" applyBorder="1">
      <alignment vertical="center"/>
    </xf>
    <xf numFmtId="5" fontId="4" fillId="0" borderId="7" xfId="0" applyNumberFormat="1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7" xfId="0" applyBorder="1">
      <alignment vertical="center"/>
    </xf>
    <xf numFmtId="0" fontId="4" fillId="4" borderId="26" xfId="0" applyFont="1" applyFill="1" applyBorder="1" applyAlignment="1">
      <alignment horizontal="center" vertical="center"/>
    </xf>
    <xf numFmtId="0" fontId="4" fillId="4" borderId="29" xfId="0" applyFont="1" applyFill="1" applyBorder="1" applyAlignment="1">
      <alignment horizontal="center" vertical="center"/>
    </xf>
    <xf numFmtId="0" fontId="4" fillId="4" borderId="16" xfId="0" applyFont="1" applyFill="1" applyBorder="1" applyAlignment="1">
      <alignment horizontal="center" vertical="center"/>
    </xf>
    <xf numFmtId="0" fontId="4" fillId="4" borderId="30" xfId="0" applyFont="1" applyFill="1" applyBorder="1" applyAlignment="1">
      <alignment horizontal="center" vertical="center"/>
    </xf>
    <xf numFmtId="0" fontId="4" fillId="4" borderId="26" xfId="0" applyFont="1" applyFill="1" applyBorder="1">
      <alignment vertical="center"/>
    </xf>
    <xf numFmtId="0" fontId="4" fillId="4" borderId="29" xfId="0" applyFont="1" applyFill="1" applyBorder="1">
      <alignment vertical="center"/>
    </xf>
    <xf numFmtId="0" fontId="4" fillId="4" borderId="16" xfId="0" applyFont="1" applyFill="1" applyBorder="1">
      <alignment vertical="center"/>
    </xf>
    <xf numFmtId="0" fontId="4" fillId="4" borderId="30" xfId="0" applyFont="1" applyFill="1" applyBorder="1">
      <alignment vertical="center"/>
    </xf>
    <xf numFmtId="0" fontId="4" fillId="4" borderId="33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4" xfId="0" applyFont="1" applyFill="1" applyBorder="1">
      <alignment vertical="center"/>
    </xf>
    <xf numFmtId="0" fontId="4" fillId="4" borderId="34" xfId="0" applyFont="1" applyFill="1" applyBorder="1">
      <alignment vertical="center"/>
    </xf>
    <xf numFmtId="5" fontId="4" fillId="4" borderId="7" xfId="0" applyNumberFormat="1" applyFont="1" applyFill="1" applyBorder="1" applyAlignment="1">
      <alignment horizontal="center" vertical="center"/>
    </xf>
    <xf numFmtId="5" fontId="4" fillId="4" borderId="45" xfId="0" applyNumberFormat="1" applyFont="1" applyFill="1" applyBorder="1" applyAlignment="1">
      <alignment horizontal="center" vertical="center"/>
    </xf>
    <xf numFmtId="5" fontId="4" fillId="4" borderId="36" xfId="0" applyNumberFormat="1" applyFont="1" applyFill="1" applyBorder="1" applyAlignment="1">
      <alignment horizontal="center" vertical="center"/>
    </xf>
    <xf numFmtId="5" fontId="4" fillId="4" borderId="37" xfId="0" applyNumberFormat="1" applyFont="1" applyFill="1" applyBorder="1" applyAlignment="1">
      <alignment horizontal="center" vertical="center"/>
    </xf>
    <xf numFmtId="0" fontId="0" fillId="0" borderId="47" xfId="0" applyBorder="1">
      <alignment vertical="center"/>
    </xf>
    <xf numFmtId="0" fontId="0" fillId="0" borderId="3" xfId="0" applyBorder="1">
      <alignment vertical="center"/>
    </xf>
    <xf numFmtId="0" fontId="0" fillId="0" borderId="1" xfId="0" applyBorder="1">
      <alignment vertical="center"/>
    </xf>
    <xf numFmtId="5" fontId="0" fillId="0" borderId="46" xfId="0" applyNumberFormat="1" applyBorder="1">
      <alignment vertical="center"/>
    </xf>
    <xf numFmtId="5" fontId="0" fillId="0" borderId="47" xfId="0" applyNumberFormat="1" applyBorder="1">
      <alignment vertical="center"/>
    </xf>
    <xf numFmtId="5" fontId="0" fillId="0" borderId="3" xfId="0" applyNumberFormat="1" applyBorder="1">
      <alignment vertical="center"/>
    </xf>
    <xf numFmtId="0" fontId="4" fillId="4" borderId="0" xfId="0" applyFont="1" applyFill="1" applyAlignment="1">
      <alignment horizontal="center" vertical="center"/>
    </xf>
    <xf numFmtId="49" fontId="4" fillId="0" borderId="27" xfId="0" applyNumberFormat="1" applyFont="1" applyBorder="1" applyAlignment="1">
      <alignment horizontal="center" vertical="center"/>
    </xf>
    <xf numFmtId="49" fontId="4" fillId="0" borderId="3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4" xfId="0" applyNumberFormat="1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48" xfId="0" applyFont="1" applyFill="1" applyBorder="1" applyAlignment="1">
      <alignment horizontal="center" vertical="center"/>
    </xf>
    <xf numFmtId="0" fontId="4" fillId="5" borderId="49" xfId="0" applyFont="1" applyFill="1" applyBorder="1" applyAlignment="1">
      <alignment horizontal="center" vertical="center"/>
    </xf>
    <xf numFmtId="0" fontId="4" fillId="5" borderId="50" xfId="0" applyFont="1" applyFill="1" applyBorder="1" applyAlignment="1">
      <alignment horizontal="center" vertical="center"/>
    </xf>
    <xf numFmtId="0" fontId="8" fillId="0" borderId="9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5" fillId="0" borderId="0" xfId="0" applyFont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9" fillId="0" borderId="0" xfId="0" applyFont="1">
      <alignment vertical="center"/>
    </xf>
    <xf numFmtId="0" fontId="4" fillId="0" borderId="38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7E056-5653-43B5-B798-AE481B2D6A97}">
  <sheetPr>
    <pageSetUpPr fitToPage="1"/>
  </sheetPr>
  <dimension ref="A1:Q35"/>
  <sheetViews>
    <sheetView tabSelected="1" workbookViewId="0">
      <selection activeCell="N16" sqref="N16"/>
    </sheetView>
  </sheetViews>
  <sheetFormatPr defaultRowHeight="18.75" x14ac:dyDescent="0.4"/>
  <cols>
    <col min="2" max="2" width="18.125" customWidth="1"/>
    <col min="3" max="3" width="18.25" customWidth="1"/>
    <col min="4" max="4" width="15.125" bestFit="1" customWidth="1"/>
    <col min="5" max="5" width="12.875" bestFit="1" customWidth="1"/>
    <col min="6" max="6" width="13.25" bestFit="1" customWidth="1"/>
    <col min="7" max="7" width="15.75" bestFit="1" customWidth="1"/>
    <col min="8" max="8" width="12.125" bestFit="1" customWidth="1"/>
    <col min="9" max="9" width="11.625" bestFit="1" customWidth="1"/>
    <col min="10" max="10" width="7.5" customWidth="1"/>
    <col min="11" max="11" width="9.25" bestFit="1" customWidth="1"/>
    <col min="12" max="12" width="18.125" customWidth="1"/>
    <col min="13" max="13" width="7.5" customWidth="1"/>
    <col min="14" max="14" width="33.25" bestFit="1" customWidth="1"/>
    <col min="15" max="15" width="7.5" customWidth="1"/>
    <col min="16" max="16" width="20.375" bestFit="1" customWidth="1"/>
    <col min="17" max="17" width="13.75" customWidth="1"/>
  </cols>
  <sheetData>
    <row r="1" spans="1:17" ht="19.5" thickBot="1" x14ac:dyDescent="0.45"/>
    <row r="2" spans="1:17" ht="38.25" customHeight="1" thickBot="1" x14ac:dyDescent="0.45">
      <c r="A2" s="121" t="s">
        <v>88</v>
      </c>
      <c r="B2" s="122"/>
      <c r="C2" s="123"/>
      <c r="D2" s="29" t="s">
        <v>62</v>
      </c>
      <c r="E2" s="43">
        <v>46270</v>
      </c>
      <c r="F2" s="29" t="s">
        <v>64</v>
      </c>
      <c r="G2" s="44" t="s">
        <v>89</v>
      </c>
      <c r="I2" s="116" t="s">
        <v>77</v>
      </c>
      <c r="J2" s="116"/>
      <c r="K2" s="116"/>
      <c r="L2" s="116"/>
      <c r="M2" s="116"/>
      <c r="N2" s="98" t="s">
        <v>76</v>
      </c>
      <c r="P2" s="132"/>
    </row>
    <row r="3" spans="1:17" ht="11.25" customHeight="1" thickBot="1" x14ac:dyDescent="0.45">
      <c r="A3" s="42"/>
      <c r="B3" s="42"/>
      <c r="C3" s="42"/>
      <c r="D3" s="3"/>
      <c r="E3" s="33"/>
      <c r="F3" s="3"/>
      <c r="G3" s="3"/>
      <c r="H3" s="3"/>
      <c r="I3" s="42"/>
      <c r="J3" s="42"/>
      <c r="K3" s="42"/>
      <c r="L3" s="42"/>
      <c r="M3" s="42"/>
    </row>
    <row r="4" spans="1:17" ht="27" customHeight="1" thickBot="1" x14ac:dyDescent="0.45">
      <c r="A4" s="51"/>
      <c r="B4" s="117"/>
      <c r="C4" s="118"/>
      <c r="D4" s="3" t="s">
        <v>37</v>
      </c>
      <c r="F4" s="3" t="s">
        <v>70</v>
      </c>
      <c r="G4" s="117"/>
      <c r="H4" s="118"/>
      <c r="J4" s="3" t="s">
        <v>38</v>
      </c>
      <c r="K4" s="117"/>
      <c r="L4" s="120"/>
      <c r="M4" s="118"/>
    </row>
    <row r="5" spans="1:17" ht="19.5" thickBot="1" x14ac:dyDescent="0.45">
      <c r="A5" s="51"/>
      <c r="B5" s="3"/>
      <c r="C5" s="3"/>
      <c r="D5" s="3"/>
      <c r="F5" s="3"/>
      <c r="G5" s="3"/>
      <c r="H5" s="3"/>
      <c r="J5" s="3"/>
      <c r="K5" s="3"/>
      <c r="L5" s="3"/>
      <c r="M5" s="3"/>
    </row>
    <row r="6" spans="1:17" ht="27" customHeight="1" thickBot="1" x14ac:dyDescent="0.45">
      <c r="B6" s="3" t="s">
        <v>71</v>
      </c>
      <c r="C6" s="75"/>
      <c r="D6" s="3" t="s">
        <v>72</v>
      </c>
      <c r="E6" s="111"/>
      <c r="F6" s="112"/>
      <c r="G6" s="112"/>
      <c r="H6" s="112"/>
      <c r="I6" s="113"/>
      <c r="J6" s="125" t="s">
        <v>73</v>
      </c>
      <c r="K6" s="126"/>
      <c r="L6" s="111"/>
      <c r="M6" s="112"/>
      <c r="N6" s="113"/>
      <c r="P6" s="109" t="s">
        <v>66</v>
      </c>
      <c r="Q6" s="70">
        <f>SUM(Q13:Q32)</f>
        <v>0</v>
      </c>
    </row>
    <row r="7" spans="1:17" ht="19.5" thickBot="1" x14ac:dyDescent="0.45">
      <c r="P7" s="51"/>
      <c r="Q7" s="109" t="s">
        <v>100</v>
      </c>
    </row>
    <row r="8" spans="1:17" ht="19.5" thickBot="1" x14ac:dyDescent="0.45">
      <c r="G8" s="134" t="s">
        <v>91</v>
      </c>
      <c r="H8" s="51"/>
      <c r="I8" s="51"/>
      <c r="L8" s="133" t="s">
        <v>96</v>
      </c>
      <c r="Q8" s="110" t="s">
        <v>67</v>
      </c>
    </row>
    <row r="9" spans="1:17" ht="19.5" thickBot="1" x14ac:dyDescent="0.45">
      <c r="D9" s="29" t="s">
        <v>61</v>
      </c>
      <c r="G9" s="135" t="s">
        <v>58</v>
      </c>
      <c r="H9" s="117" t="s">
        <v>63</v>
      </c>
      <c r="I9" s="118"/>
      <c r="L9" s="51" t="s">
        <v>97</v>
      </c>
    </row>
    <row r="10" spans="1:17" ht="15" customHeight="1" thickBot="1" x14ac:dyDescent="0.45">
      <c r="D10" s="2" t="s">
        <v>93</v>
      </c>
      <c r="G10" s="103" t="s">
        <v>92</v>
      </c>
      <c r="H10" s="112" t="s">
        <v>92</v>
      </c>
      <c r="I10" s="112"/>
      <c r="L10" s="2" t="s">
        <v>92</v>
      </c>
    </row>
    <row r="11" spans="1:17" s="2" customFormat="1" ht="30" customHeight="1" thickBot="1" x14ac:dyDescent="0.45">
      <c r="A11" s="29"/>
      <c r="B11" s="21" t="s">
        <v>34</v>
      </c>
      <c r="C11" s="20" t="s">
        <v>68</v>
      </c>
      <c r="D11" s="19" t="s">
        <v>59</v>
      </c>
      <c r="E11" s="5" t="s">
        <v>60</v>
      </c>
      <c r="F11" s="6" t="s">
        <v>40</v>
      </c>
      <c r="G11" s="4" t="s">
        <v>41</v>
      </c>
      <c r="H11" s="4" t="s">
        <v>55</v>
      </c>
      <c r="I11" s="5" t="s">
        <v>56</v>
      </c>
      <c r="J11" s="124" t="s">
        <v>0</v>
      </c>
      <c r="K11" s="115"/>
      <c r="L11" s="108" t="s">
        <v>95</v>
      </c>
      <c r="M11" s="124" t="s">
        <v>57</v>
      </c>
      <c r="N11" s="115"/>
      <c r="O11" s="114" t="s">
        <v>1</v>
      </c>
      <c r="P11" s="115"/>
      <c r="Q11" s="29" t="s">
        <v>65</v>
      </c>
    </row>
    <row r="12" spans="1:17" ht="30" customHeight="1" thickBot="1" x14ac:dyDescent="0.45">
      <c r="A12" s="29" t="s">
        <v>35</v>
      </c>
      <c r="B12" s="21" t="s">
        <v>36</v>
      </c>
      <c r="C12" s="20" t="s">
        <v>69</v>
      </c>
      <c r="D12" s="34">
        <v>36912</v>
      </c>
      <c r="E12" s="36">
        <f t="shared" ref="E12:E32" si="0">DATEDIF(D12,$E$2,"Y")</f>
        <v>25</v>
      </c>
      <c r="F12" s="76" t="s">
        <v>74</v>
      </c>
      <c r="G12" s="99" t="s">
        <v>90</v>
      </c>
      <c r="H12" s="7">
        <v>172.1</v>
      </c>
      <c r="I12" s="22">
        <v>69</v>
      </c>
      <c r="J12" s="80">
        <v>29</v>
      </c>
      <c r="K12" s="8" t="str">
        <f>VLOOKUP(J12,カテゴリー番号!$A$3:$B$14,2,0)</f>
        <v>一般男子</v>
      </c>
      <c r="L12" s="104" t="s">
        <v>94</v>
      </c>
      <c r="M12" s="80">
        <v>32</v>
      </c>
      <c r="N12" s="8" t="str">
        <f>VLOOKUP(エントリーシート!M12,カテゴリー番号!$C$3:$D$32,2,0)</f>
        <v>一般男子（35歳未満）　75kg未満</v>
      </c>
      <c r="O12" s="84">
        <v>43</v>
      </c>
      <c r="P12" s="8" t="str">
        <f>VLOOKUP(O12,カテゴリー番号!$E$3:$F$4,2,0)</f>
        <v>一般男子　75kg未満</v>
      </c>
      <c r="Q12" s="88">
        <v>9000</v>
      </c>
    </row>
    <row r="13" spans="1:17" ht="30" customHeight="1" x14ac:dyDescent="0.4">
      <c r="A13" s="30">
        <v>1</v>
      </c>
      <c r="B13" s="26"/>
      <c r="C13" s="71"/>
      <c r="D13" s="35"/>
      <c r="E13" s="41">
        <f t="shared" si="0"/>
        <v>126</v>
      </c>
      <c r="F13" s="77"/>
      <c r="G13" s="100"/>
      <c r="H13" s="9"/>
      <c r="I13" s="23"/>
      <c r="J13" s="81"/>
      <c r="K13" s="11" t="e">
        <f>VLOOKUP(J13,カテゴリー番号!$A$3:$B$14,2,0)</f>
        <v>#N/A</v>
      </c>
      <c r="L13" s="105"/>
      <c r="M13" s="81"/>
      <c r="N13" s="11" t="e">
        <f>VLOOKUP(エントリーシート!M13,カテゴリー番号!$C$3:$D$32,2,0)</f>
        <v>#N/A</v>
      </c>
      <c r="O13" s="85"/>
      <c r="P13" s="67" t="e">
        <f>VLOOKUP(O13,カテゴリー番号!$E$3:$F$4,2,0)</f>
        <v>#N/A</v>
      </c>
      <c r="Q13" s="89"/>
    </row>
    <row r="14" spans="1:17" ht="30" customHeight="1" x14ac:dyDescent="0.4">
      <c r="A14" s="31">
        <v>2</v>
      </c>
      <c r="B14" s="27"/>
      <c r="C14" s="72"/>
      <c r="D14" s="39"/>
      <c r="E14" s="37">
        <f t="shared" si="0"/>
        <v>126</v>
      </c>
      <c r="F14" s="78"/>
      <c r="G14" s="101"/>
      <c r="H14" s="13"/>
      <c r="I14" s="24"/>
      <c r="J14" s="82"/>
      <c r="K14" s="15" t="e">
        <f>VLOOKUP(J14,カテゴリー番号!$A$3:$B$14,2,0)</f>
        <v>#N/A</v>
      </c>
      <c r="L14" s="106"/>
      <c r="M14" s="82"/>
      <c r="N14" s="15" t="e">
        <f>VLOOKUP(エントリーシート!M14,カテゴリー番号!$C$3:$D$32,2,0)</f>
        <v>#N/A</v>
      </c>
      <c r="O14" s="86"/>
      <c r="P14" s="68" t="e">
        <f>VLOOKUP(O14,カテゴリー番号!$E$3:$F$4,2,0)</f>
        <v>#N/A</v>
      </c>
      <c r="Q14" s="90"/>
    </row>
    <row r="15" spans="1:17" ht="30" customHeight="1" x14ac:dyDescent="0.4">
      <c r="A15" s="31">
        <v>3</v>
      </c>
      <c r="B15" s="27"/>
      <c r="C15" s="72"/>
      <c r="D15" s="39"/>
      <c r="E15" s="37">
        <f t="shared" si="0"/>
        <v>126</v>
      </c>
      <c r="F15" s="78"/>
      <c r="G15" s="101"/>
      <c r="H15" s="13"/>
      <c r="I15" s="24"/>
      <c r="J15" s="82"/>
      <c r="K15" s="15" t="e">
        <f>VLOOKUP(J15,カテゴリー番号!$A$3:$B$14,2,0)</f>
        <v>#N/A</v>
      </c>
      <c r="L15" s="106"/>
      <c r="M15" s="82"/>
      <c r="N15" s="15" t="e">
        <f>VLOOKUP(エントリーシート!M15,カテゴリー番号!$C$3:$D$32,2,0)</f>
        <v>#N/A</v>
      </c>
      <c r="O15" s="86"/>
      <c r="P15" s="68" t="e">
        <f>VLOOKUP(O15,カテゴリー番号!$E$3:$F$4,2,0)</f>
        <v>#N/A</v>
      </c>
      <c r="Q15" s="90"/>
    </row>
    <row r="16" spans="1:17" ht="30" customHeight="1" x14ac:dyDescent="0.4">
      <c r="A16" s="31">
        <v>4</v>
      </c>
      <c r="B16" s="27"/>
      <c r="C16" s="72"/>
      <c r="D16" s="39"/>
      <c r="E16" s="37">
        <f t="shared" si="0"/>
        <v>126</v>
      </c>
      <c r="F16" s="78"/>
      <c r="G16" s="101"/>
      <c r="H16" s="13"/>
      <c r="I16" s="24"/>
      <c r="J16" s="82"/>
      <c r="K16" s="15" t="e">
        <f>VLOOKUP(J16,カテゴリー番号!$A$3:$B$14,2,0)</f>
        <v>#N/A</v>
      </c>
      <c r="L16" s="106"/>
      <c r="M16" s="82"/>
      <c r="N16" s="15" t="e">
        <f>VLOOKUP(エントリーシート!M16,カテゴリー番号!$C$3:$D$32,2,0)</f>
        <v>#N/A</v>
      </c>
      <c r="O16" s="86"/>
      <c r="P16" s="68" t="e">
        <f>VLOOKUP(O16,カテゴリー番号!$E$3:$F$4,2,0)</f>
        <v>#N/A</v>
      </c>
      <c r="Q16" s="90"/>
    </row>
    <row r="17" spans="1:17" ht="30" customHeight="1" x14ac:dyDescent="0.4">
      <c r="A17" s="31">
        <v>5</v>
      </c>
      <c r="B17" s="27"/>
      <c r="C17" s="72"/>
      <c r="D17" s="39"/>
      <c r="E17" s="37">
        <f t="shared" si="0"/>
        <v>126</v>
      </c>
      <c r="F17" s="78"/>
      <c r="G17" s="101"/>
      <c r="H17" s="13"/>
      <c r="I17" s="24"/>
      <c r="J17" s="82"/>
      <c r="K17" s="15" t="e">
        <f>VLOOKUP(J17,カテゴリー番号!$A$3:$B$14,2,0)</f>
        <v>#N/A</v>
      </c>
      <c r="L17" s="106"/>
      <c r="M17" s="82"/>
      <c r="N17" s="15" t="e">
        <f>VLOOKUP(エントリーシート!M17,カテゴリー番号!$C$3:$D$32,2,0)</f>
        <v>#N/A</v>
      </c>
      <c r="O17" s="86"/>
      <c r="P17" s="68" t="e">
        <f>VLOOKUP(O17,カテゴリー番号!$E$3:$F$4,2,0)</f>
        <v>#N/A</v>
      </c>
      <c r="Q17" s="90"/>
    </row>
    <row r="18" spans="1:17" ht="30" customHeight="1" x14ac:dyDescent="0.4">
      <c r="A18" s="31">
        <v>6</v>
      </c>
      <c r="B18" s="27"/>
      <c r="C18" s="72"/>
      <c r="D18" s="39"/>
      <c r="E18" s="37">
        <f t="shared" si="0"/>
        <v>126</v>
      </c>
      <c r="F18" s="78"/>
      <c r="G18" s="101"/>
      <c r="H18" s="13"/>
      <c r="I18" s="24"/>
      <c r="J18" s="82"/>
      <c r="K18" s="15" t="e">
        <f>VLOOKUP(J18,カテゴリー番号!$A$3:$B$14,2,0)</f>
        <v>#N/A</v>
      </c>
      <c r="L18" s="106"/>
      <c r="M18" s="82"/>
      <c r="N18" s="15" t="e">
        <f>VLOOKUP(エントリーシート!M18,カテゴリー番号!$C$3:$D$32,2,0)</f>
        <v>#N/A</v>
      </c>
      <c r="O18" s="86"/>
      <c r="P18" s="68" t="e">
        <f>VLOOKUP(O18,カテゴリー番号!$E$3:$F$4,2,0)</f>
        <v>#N/A</v>
      </c>
      <c r="Q18" s="90"/>
    </row>
    <row r="19" spans="1:17" ht="30" customHeight="1" x14ac:dyDescent="0.4">
      <c r="A19" s="31">
        <v>7</v>
      </c>
      <c r="B19" s="27"/>
      <c r="C19" s="72"/>
      <c r="D19" s="39"/>
      <c r="E19" s="37">
        <f t="shared" si="0"/>
        <v>126</v>
      </c>
      <c r="F19" s="78"/>
      <c r="G19" s="101"/>
      <c r="H19" s="13"/>
      <c r="I19" s="24"/>
      <c r="J19" s="82"/>
      <c r="K19" s="15" t="e">
        <f>VLOOKUP(J19,カテゴリー番号!$A$3:$B$14,2,0)</f>
        <v>#N/A</v>
      </c>
      <c r="L19" s="106"/>
      <c r="M19" s="82"/>
      <c r="N19" s="15" t="e">
        <f>VLOOKUP(エントリーシート!M19,カテゴリー番号!$C$3:$D$32,2,0)</f>
        <v>#N/A</v>
      </c>
      <c r="O19" s="86"/>
      <c r="P19" s="68" t="e">
        <f>VLOOKUP(O19,カテゴリー番号!$E$3:$F$4,2,0)</f>
        <v>#N/A</v>
      </c>
      <c r="Q19" s="90"/>
    </row>
    <row r="20" spans="1:17" ht="30" customHeight="1" x14ac:dyDescent="0.4">
      <c r="A20" s="31">
        <v>8</v>
      </c>
      <c r="B20" s="27"/>
      <c r="C20" s="72"/>
      <c r="D20" s="39"/>
      <c r="E20" s="37">
        <f t="shared" si="0"/>
        <v>126</v>
      </c>
      <c r="F20" s="78"/>
      <c r="G20" s="101"/>
      <c r="H20" s="13"/>
      <c r="I20" s="24"/>
      <c r="J20" s="82"/>
      <c r="K20" s="15" t="e">
        <f>VLOOKUP(J20,カテゴリー番号!$A$3:$B$14,2,0)</f>
        <v>#N/A</v>
      </c>
      <c r="L20" s="106"/>
      <c r="M20" s="82"/>
      <c r="N20" s="15" t="e">
        <f>VLOOKUP(エントリーシート!M20,カテゴリー番号!$C$3:$D$32,2,0)</f>
        <v>#N/A</v>
      </c>
      <c r="O20" s="86"/>
      <c r="P20" s="68" t="e">
        <f>VLOOKUP(O20,カテゴリー番号!$E$3:$F$4,2,0)</f>
        <v>#N/A</v>
      </c>
      <c r="Q20" s="90"/>
    </row>
    <row r="21" spans="1:17" ht="30" customHeight="1" x14ac:dyDescent="0.4">
      <c r="A21" s="31">
        <v>9</v>
      </c>
      <c r="B21" s="27"/>
      <c r="C21" s="72"/>
      <c r="D21" s="39"/>
      <c r="E21" s="37">
        <f t="shared" si="0"/>
        <v>126</v>
      </c>
      <c r="F21" s="78"/>
      <c r="G21" s="101"/>
      <c r="H21" s="13"/>
      <c r="I21" s="24"/>
      <c r="J21" s="82"/>
      <c r="K21" s="15" t="e">
        <f>VLOOKUP(J21,カテゴリー番号!$A$3:$B$14,2,0)</f>
        <v>#N/A</v>
      </c>
      <c r="L21" s="106"/>
      <c r="M21" s="82"/>
      <c r="N21" s="15" t="e">
        <f>VLOOKUP(エントリーシート!M21,カテゴリー番号!$C$3:$D$32,2,0)</f>
        <v>#N/A</v>
      </c>
      <c r="O21" s="86"/>
      <c r="P21" s="68" t="e">
        <f>VLOOKUP(O21,カテゴリー番号!$E$3:$F$4,2,0)</f>
        <v>#N/A</v>
      </c>
      <c r="Q21" s="90"/>
    </row>
    <row r="22" spans="1:17" ht="30" customHeight="1" x14ac:dyDescent="0.4">
      <c r="A22" s="31">
        <v>10</v>
      </c>
      <c r="B22" s="27"/>
      <c r="C22" s="72"/>
      <c r="D22" s="39"/>
      <c r="E22" s="37">
        <f t="shared" si="0"/>
        <v>126</v>
      </c>
      <c r="F22" s="78"/>
      <c r="G22" s="101"/>
      <c r="H22" s="13"/>
      <c r="I22" s="24"/>
      <c r="J22" s="82"/>
      <c r="K22" s="15" t="e">
        <f>VLOOKUP(J22,カテゴリー番号!$A$3:$B$14,2,0)</f>
        <v>#N/A</v>
      </c>
      <c r="L22" s="106"/>
      <c r="M22" s="82"/>
      <c r="N22" s="15" t="e">
        <f>VLOOKUP(エントリーシート!M22,カテゴリー番号!$C$3:$D$32,2,0)</f>
        <v>#N/A</v>
      </c>
      <c r="O22" s="86"/>
      <c r="P22" s="68" t="e">
        <f>VLOOKUP(O22,カテゴリー番号!$E$3:$F$4,2,0)</f>
        <v>#N/A</v>
      </c>
      <c r="Q22" s="90"/>
    </row>
    <row r="23" spans="1:17" ht="30" customHeight="1" x14ac:dyDescent="0.4">
      <c r="A23" s="31">
        <v>11</v>
      </c>
      <c r="B23" s="27"/>
      <c r="C23" s="72"/>
      <c r="D23" s="39"/>
      <c r="E23" s="37">
        <f t="shared" si="0"/>
        <v>126</v>
      </c>
      <c r="F23" s="78"/>
      <c r="G23" s="101"/>
      <c r="H23" s="13"/>
      <c r="I23" s="24"/>
      <c r="J23" s="82"/>
      <c r="K23" s="15" t="e">
        <f>VLOOKUP(J23,カテゴリー番号!$A$3:$B$14,2,0)</f>
        <v>#N/A</v>
      </c>
      <c r="L23" s="106"/>
      <c r="M23" s="82"/>
      <c r="N23" s="15" t="e">
        <f>VLOOKUP(エントリーシート!M23,カテゴリー番号!$C$3:$D$32,2,0)</f>
        <v>#N/A</v>
      </c>
      <c r="O23" s="86"/>
      <c r="P23" s="68" t="e">
        <f>VLOOKUP(O23,カテゴリー番号!$E$3:$F$4,2,0)</f>
        <v>#N/A</v>
      </c>
      <c r="Q23" s="90"/>
    </row>
    <row r="24" spans="1:17" ht="30" customHeight="1" x14ac:dyDescent="0.4">
      <c r="A24" s="31">
        <v>12</v>
      </c>
      <c r="B24" s="27"/>
      <c r="C24" s="72"/>
      <c r="D24" s="39"/>
      <c r="E24" s="37">
        <f t="shared" si="0"/>
        <v>126</v>
      </c>
      <c r="F24" s="78"/>
      <c r="G24" s="101"/>
      <c r="H24" s="13"/>
      <c r="I24" s="24"/>
      <c r="J24" s="82"/>
      <c r="K24" s="15" t="e">
        <f>VLOOKUP(J24,カテゴリー番号!$A$3:$B$14,2,0)</f>
        <v>#N/A</v>
      </c>
      <c r="L24" s="106"/>
      <c r="M24" s="82"/>
      <c r="N24" s="15" t="e">
        <f>VLOOKUP(エントリーシート!M24,カテゴリー番号!$C$3:$D$32,2,0)</f>
        <v>#N/A</v>
      </c>
      <c r="O24" s="86"/>
      <c r="P24" s="68" t="e">
        <f>VLOOKUP(O24,カテゴリー番号!$E$3:$F$4,2,0)</f>
        <v>#N/A</v>
      </c>
      <c r="Q24" s="90"/>
    </row>
    <row r="25" spans="1:17" ht="30" customHeight="1" x14ac:dyDescent="0.4">
      <c r="A25" s="31">
        <v>13</v>
      </c>
      <c r="B25" s="27"/>
      <c r="C25" s="72"/>
      <c r="D25" s="39"/>
      <c r="E25" s="37">
        <f t="shared" si="0"/>
        <v>126</v>
      </c>
      <c r="F25" s="78"/>
      <c r="G25" s="101"/>
      <c r="H25" s="13"/>
      <c r="I25" s="24"/>
      <c r="J25" s="82"/>
      <c r="K25" s="15" t="e">
        <f>VLOOKUP(J25,カテゴリー番号!$A$3:$B$14,2,0)</f>
        <v>#N/A</v>
      </c>
      <c r="L25" s="106"/>
      <c r="M25" s="82"/>
      <c r="N25" s="15" t="e">
        <f>VLOOKUP(エントリーシート!M25,カテゴリー番号!$C$3:$D$32,2,0)</f>
        <v>#N/A</v>
      </c>
      <c r="O25" s="86"/>
      <c r="P25" s="68" t="e">
        <f>VLOOKUP(O25,カテゴリー番号!$E$3:$F$4,2,0)</f>
        <v>#N/A</v>
      </c>
      <c r="Q25" s="90"/>
    </row>
    <row r="26" spans="1:17" ht="30" customHeight="1" x14ac:dyDescent="0.4">
      <c r="A26" s="31">
        <v>14</v>
      </c>
      <c r="B26" s="27"/>
      <c r="C26" s="72"/>
      <c r="D26" s="39"/>
      <c r="E26" s="37">
        <f t="shared" si="0"/>
        <v>126</v>
      </c>
      <c r="F26" s="78"/>
      <c r="G26" s="101"/>
      <c r="H26" s="13"/>
      <c r="I26" s="24"/>
      <c r="J26" s="82"/>
      <c r="K26" s="15" t="e">
        <f>VLOOKUP(J26,カテゴリー番号!$A$3:$B$14,2,0)</f>
        <v>#N/A</v>
      </c>
      <c r="L26" s="106"/>
      <c r="M26" s="82"/>
      <c r="N26" s="15" t="e">
        <f>VLOOKUP(エントリーシート!M26,カテゴリー番号!$C$3:$D$32,2,0)</f>
        <v>#N/A</v>
      </c>
      <c r="O26" s="86"/>
      <c r="P26" s="68" t="e">
        <f>VLOOKUP(O26,カテゴリー番号!$E$3:$F$4,2,0)</f>
        <v>#N/A</v>
      </c>
      <c r="Q26" s="90"/>
    </row>
    <row r="27" spans="1:17" ht="30" customHeight="1" x14ac:dyDescent="0.4">
      <c r="A27" s="31">
        <v>15</v>
      </c>
      <c r="B27" s="27"/>
      <c r="C27" s="72"/>
      <c r="D27" s="39"/>
      <c r="E27" s="37">
        <f t="shared" si="0"/>
        <v>126</v>
      </c>
      <c r="F27" s="78"/>
      <c r="G27" s="101"/>
      <c r="H27" s="13"/>
      <c r="I27" s="24"/>
      <c r="J27" s="82"/>
      <c r="K27" s="15" t="e">
        <f>VLOOKUP(J27,カテゴリー番号!$A$3:$B$14,2,0)</f>
        <v>#N/A</v>
      </c>
      <c r="L27" s="106"/>
      <c r="M27" s="82"/>
      <c r="N27" s="15" t="e">
        <f>VLOOKUP(エントリーシート!M27,カテゴリー番号!$C$3:$D$32,2,0)</f>
        <v>#N/A</v>
      </c>
      <c r="O27" s="86"/>
      <c r="P27" s="68" t="e">
        <f>VLOOKUP(O27,カテゴリー番号!$E$3:$F$4,2,0)</f>
        <v>#N/A</v>
      </c>
      <c r="Q27" s="90"/>
    </row>
    <row r="28" spans="1:17" ht="30" customHeight="1" x14ac:dyDescent="0.4">
      <c r="A28" s="31">
        <v>16</v>
      </c>
      <c r="B28" s="27"/>
      <c r="C28" s="72"/>
      <c r="D28" s="39"/>
      <c r="E28" s="37">
        <f t="shared" si="0"/>
        <v>126</v>
      </c>
      <c r="F28" s="78"/>
      <c r="G28" s="101"/>
      <c r="H28" s="13"/>
      <c r="I28" s="24"/>
      <c r="J28" s="82"/>
      <c r="K28" s="15" t="e">
        <f>VLOOKUP(J28,カテゴリー番号!$A$3:$B$14,2,0)</f>
        <v>#N/A</v>
      </c>
      <c r="L28" s="106"/>
      <c r="M28" s="82"/>
      <c r="N28" s="15" t="e">
        <f>VLOOKUP(エントリーシート!M28,カテゴリー番号!$C$3:$D$32,2,0)</f>
        <v>#N/A</v>
      </c>
      <c r="O28" s="86"/>
      <c r="P28" s="68" t="e">
        <f>VLOOKUP(O28,カテゴリー番号!$E$3:$F$4,2,0)</f>
        <v>#N/A</v>
      </c>
      <c r="Q28" s="90"/>
    </row>
    <row r="29" spans="1:17" ht="30" customHeight="1" x14ac:dyDescent="0.4">
      <c r="A29" s="31">
        <v>17</v>
      </c>
      <c r="B29" s="27"/>
      <c r="C29" s="72"/>
      <c r="D29" s="39"/>
      <c r="E29" s="37">
        <f t="shared" si="0"/>
        <v>126</v>
      </c>
      <c r="F29" s="78"/>
      <c r="G29" s="101"/>
      <c r="H29" s="13"/>
      <c r="I29" s="24"/>
      <c r="J29" s="82"/>
      <c r="K29" s="15" t="e">
        <f>VLOOKUP(J29,カテゴリー番号!$A$3:$B$14,2,0)</f>
        <v>#N/A</v>
      </c>
      <c r="L29" s="106"/>
      <c r="M29" s="82"/>
      <c r="N29" s="15" t="e">
        <f>VLOOKUP(エントリーシート!M29,カテゴリー番号!$C$3:$D$32,2,0)</f>
        <v>#N/A</v>
      </c>
      <c r="O29" s="86"/>
      <c r="P29" s="68" t="e">
        <f>VLOOKUP(O29,カテゴリー番号!$E$3:$F$4,2,0)</f>
        <v>#N/A</v>
      </c>
      <c r="Q29" s="90"/>
    </row>
    <row r="30" spans="1:17" ht="30" customHeight="1" x14ac:dyDescent="0.4">
      <c r="A30" s="31">
        <v>18</v>
      </c>
      <c r="B30" s="27"/>
      <c r="C30" s="72"/>
      <c r="D30" s="39"/>
      <c r="E30" s="37">
        <f t="shared" si="0"/>
        <v>126</v>
      </c>
      <c r="F30" s="78"/>
      <c r="G30" s="101"/>
      <c r="H30" s="13"/>
      <c r="I30" s="24"/>
      <c r="J30" s="82"/>
      <c r="K30" s="15" t="e">
        <f>VLOOKUP(J30,カテゴリー番号!$A$3:$B$14,2,0)</f>
        <v>#N/A</v>
      </c>
      <c r="L30" s="106"/>
      <c r="M30" s="82"/>
      <c r="N30" s="15" t="e">
        <f>VLOOKUP(エントリーシート!M30,カテゴリー番号!$C$3:$D$32,2,0)</f>
        <v>#N/A</v>
      </c>
      <c r="O30" s="86"/>
      <c r="P30" s="68" t="e">
        <f>VLOOKUP(O30,カテゴリー番号!$E$3:$F$4,2,0)</f>
        <v>#N/A</v>
      </c>
      <c r="Q30" s="90"/>
    </row>
    <row r="31" spans="1:17" ht="30" customHeight="1" x14ac:dyDescent="0.4">
      <c r="A31" s="31">
        <v>19</v>
      </c>
      <c r="B31" s="27"/>
      <c r="C31" s="72"/>
      <c r="D31" s="39"/>
      <c r="E31" s="37">
        <f t="shared" si="0"/>
        <v>126</v>
      </c>
      <c r="F31" s="78"/>
      <c r="G31" s="101"/>
      <c r="H31" s="13"/>
      <c r="I31" s="24"/>
      <c r="J31" s="82"/>
      <c r="K31" s="15" t="e">
        <f>VLOOKUP(J31,カテゴリー番号!$A$3:$B$14,2,0)</f>
        <v>#N/A</v>
      </c>
      <c r="L31" s="106"/>
      <c r="M31" s="82"/>
      <c r="N31" s="15" t="e">
        <f>VLOOKUP(エントリーシート!M31,カテゴリー番号!$C$3:$D$32,2,0)</f>
        <v>#N/A</v>
      </c>
      <c r="O31" s="86"/>
      <c r="P31" s="68" t="e">
        <f>VLOOKUP(O31,カテゴリー番号!$E$3:$F$4,2,0)</f>
        <v>#N/A</v>
      </c>
      <c r="Q31" s="90"/>
    </row>
    <row r="32" spans="1:17" ht="30" customHeight="1" thickBot="1" x14ac:dyDescent="0.45">
      <c r="A32" s="32">
        <v>20</v>
      </c>
      <c r="B32" s="28"/>
      <c r="C32" s="73"/>
      <c r="D32" s="40"/>
      <c r="E32" s="38">
        <f t="shared" si="0"/>
        <v>126</v>
      </c>
      <c r="F32" s="79"/>
      <c r="G32" s="102"/>
      <c r="H32" s="16"/>
      <c r="I32" s="25"/>
      <c r="J32" s="83"/>
      <c r="K32" s="18" t="e">
        <f>VLOOKUP(J32,カテゴリー番号!$A$3:$B$14,2,0)</f>
        <v>#N/A</v>
      </c>
      <c r="L32" s="107"/>
      <c r="M32" s="83"/>
      <c r="N32" s="18" t="e">
        <f>VLOOKUP(エントリーシート!M32,カテゴリー番号!$C$3:$D$32,2,0)</f>
        <v>#N/A</v>
      </c>
      <c r="O32" s="87"/>
      <c r="P32" s="69" t="e">
        <f>VLOOKUP(O32,カテゴリー番号!$E$3:$F$4,2,0)</f>
        <v>#N/A</v>
      </c>
      <c r="Q32" s="91"/>
    </row>
    <row r="33" spans="4:9" x14ac:dyDescent="0.4">
      <c r="D33" s="2"/>
      <c r="G33" s="3"/>
      <c r="H33" s="74"/>
      <c r="I33" s="74"/>
    </row>
    <row r="34" spans="4:9" x14ac:dyDescent="0.4">
      <c r="D34" s="3"/>
      <c r="G34" s="2"/>
      <c r="H34" s="119"/>
      <c r="I34" s="119"/>
    </row>
    <row r="35" spans="4:9" x14ac:dyDescent="0.4">
      <c r="G35" s="2"/>
    </row>
  </sheetData>
  <mergeCells count="14">
    <mergeCell ref="L6:N6"/>
    <mergeCell ref="O11:P11"/>
    <mergeCell ref="I2:M2"/>
    <mergeCell ref="B4:C4"/>
    <mergeCell ref="H34:I34"/>
    <mergeCell ref="K4:M4"/>
    <mergeCell ref="A2:C2"/>
    <mergeCell ref="G4:H4"/>
    <mergeCell ref="J11:K11"/>
    <mergeCell ref="M11:N11"/>
    <mergeCell ref="E6:I6"/>
    <mergeCell ref="J6:K6"/>
    <mergeCell ref="H9:I9"/>
    <mergeCell ref="H10:I10"/>
  </mergeCells>
  <phoneticPr fontId="2"/>
  <pageMargins left="0.7" right="0.7" top="0.75" bottom="0.75" header="0.3" footer="0.3"/>
  <pageSetup paperSize="12" scale="63" orientation="landscape" r:id="rId1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BEC7F729-6DB7-49B0-B67B-3611346A8BA5}">
          <x14:formula1>
            <xm:f>選択肢!$A$2:$A$16</xm:f>
          </x14:formula1>
          <xm:sqref>F12:F32</xm:sqref>
        </x14:dataValidation>
        <x14:dataValidation type="list" allowBlank="1" showInputMessage="1" showErrorMessage="1" xr:uid="{A584F006-1A55-4267-85C3-C47889C2214A}">
          <x14:formula1>
            <xm:f>カテゴリー番号!$A$3:$A$14</xm:f>
          </x14:formula1>
          <xm:sqref>J12:J32</xm:sqref>
        </x14:dataValidation>
        <x14:dataValidation type="list" allowBlank="1" showInputMessage="1" showErrorMessage="1" xr:uid="{2DAAAA9C-773F-4785-ACA4-1FAC533B865F}">
          <x14:formula1>
            <xm:f>カテゴリー番号!$E$3:$E$4</xm:f>
          </x14:formula1>
          <xm:sqref>O12:O32</xm:sqref>
        </x14:dataValidation>
        <x14:dataValidation type="list" allowBlank="1" showInputMessage="1" showErrorMessage="1" xr:uid="{7346B4D9-D896-4FA6-A367-6B28D9D9EA3D}">
          <x14:formula1>
            <xm:f>カテゴリー番号!$C$3:$C$32</xm:f>
          </x14:formula1>
          <xm:sqref>M12:M32</xm:sqref>
        </x14:dataValidation>
        <x14:dataValidation type="list" allowBlank="1" showInputMessage="1" showErrorMessage="1" xr:uid="{A17D5F78-2070-4475-92DF-53235137FE31}">
          <x14:formula1>
            <xm:f>選択肢!$C$2:$C$5</xm:f>
          </x14:formula1>
          <xm:sqref>Q12:Q32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868EF5-40C3-43EE-9938-A070B3848A18}">
  <dimension ref="A1:F32"/>
  <sheetViews>
    <sheetView topLeftCell="A10" workbookViewId="0">
      <selection activeCell="E26" sqref="E26"/>
    </sheetView>
  </sheetViews>
  <sheetFormatPr defaultRowHeight="18.75" x14ac:dyDescent="0.4"/>
  <cols>
    <col min="2" max="2" width="11.625" style="1" bestFit="1" customWidth="1"/>
    <col min="3" max="3" width="11.625" style="1" customWidth="1"/>
    <col min="4" max="4" width="32.125" style="1" bestFit="1" customWidth="1"/>
    <col min="6" max="6" width="19.5" bestFit="1" customWidth="1"/>
  </cols>
  <sheetData>
    <row r="1" spans="1:6" ht="19.5" thickBot="1" x14ac:dyDescent="0.45">
      <c r="A1" s="117" t="s">
        <v>39</v>
      </c>
      <c r="B1" s="120"/>
      <c r="C1" s="120"/>
      <c r="D1" s="120"/>
      <c r="E1" s="120"/>
      <c r="F1" s="118"/>
    </row>
    <row r="2" spans="1:6" x14ac:dyDescent="0.4">
      <c r="A2" s="127" t="s">
        <v>0</v>
      </c>
      <c r="B2" s="128"/>
      <c r="C2" s="129" t="s">
        <v>57</v>
      </c>
      <c r="D2" s="130"/>
      <c r="E2" s="128" t="s">
        <v>1</v>
      </c>
      <c r="F2" s="131"/>
    </row>
    <row r="3" spans="1:6" x14ac:dyDescent="0.4">
      <c r="A3" s="12">
        <v>1</v>
      </c>
      <c r="B3" s="45" t="s">
        <v>2</v>
      </c>
      <c r="C3" s="46">
        <v>11</v>
      </c>
      <c r="D3" s="47" t="s">
        <v>12</v>
      </c>
      <c r="E3" s="10">
        <v>43</v>
      </c>
      <c r="F3" s="48" t="s">
        <v>32</v>
      </c>
    </row>
    <row r="4" spans="1:6" x14ac:dyDescent="0.4">
      <c r="A4" s="12">
        <v>2</v>
      </c>
      <c r="B4" s="47" t="s">
        <v>3</v>
      </c>
      <c r="C4" s="49">
        <v>12</v>
      </c>
      <c r="D4" s="47" t="s">
        <v>13</v>
      </c>
      <c r="E4" s="14">
        <v>44</v>
      </c>
      <c r="F4" s="50" t="s">
        <v>33</v>
      </c>
    </row>
    <row r="5" spans="1:6" x14ac:dyDescent="0.4">
      <c r="A5" s="12">
        <v>3</v>
      </c>
      <c r="B5" s="47" t="s">
        <v>4</v>
      </c>
      <c r="C5" s="46">
        <v>13</v>
      </c>
      <c r="D5" s="47" t="s">
        <v>14</v>
      </c>
      <c r="E5" s="51"/>
      <c r="F5" s="52"/>
    </row>
    <row r="6" spans="1:6" x14ac:dyDescent="0.4">
      <c r="A6" s="12">
        <v>4</v>
      </c>
      <c r="B6" s="47" t="s">
        <v>5</v>
      </c>
      <c r="C6" s="49">
        <v>14</v>
      </c>
      <c r="D6" s="47" t="s">
        <v>15</v>
      </c>
      <c r="E6" s="51"/>
      <c r="F6" s="52"/>
    </row>
    <row r="7" spans="1:6" x14ac:dyDescent="0.4">
      <c r="A7" s="12">
        <v>5</v>
      </c>
      <c r="B7" s="47" t="s">
        <v>6</v>
      </c>
      <c r="C7" s="46">
        <v>15</v>
      </c>
      <c r="D7" s="53" t="s">
        <v>78</v>
      </c>
      <c r="E7" s="51"/>
      <c r="F7" s="52"/>
    </row>
    <row r="8" spans="1:6" x14ac:dyDescent="0.4">
      <c r="A8" s="12">
        <v>6</v>
      </c>
      <c r="B8" s="54" t="s">
        <v>7</v>
      </c>
      <c r="C8" s="49">
        <v>16</v>
      </c>
      <c r="D8" s="53" t="s">
        <v>79</v>
      </c>
      <c r="E8" s="51"/>
      <c r="F8" s="52"/>
    </row>
    <row r="9" spans="1:6" x14ac:dyDescent="0.4">
      <c r="A9" s="12">
        <v>7</v>
      </c>
      <c r="B9" s="47" t="s">
        <v>8</v>
      </c>
      <c r="C9" s="46">
        <v>17</v>
      </c>
      <c r="D9" s="55" t="s">
        <v>16</v>
      </c>
      <c r="E9" s="51"/>
      <c r="F9" s="52"/>
    </row>
    <row r="10" spans="1:6" x14ac:dyDescent="0.4">
      <c r="A10" s="12">
        <v>8</v>
      </c>
      <c r="B10" s="47" t="s">
        <v>9</v>
      </c>
      <c r="C10" s="49">
        <v>18</v>
      </c>
      <c r="D10" s="53" t="s">
        <v>80</v>
      </c>
      <c r="E10" s="51"/>
      <c r="F10" s="52"/>
    </row>
    <row r="11" spans="1:6" x14ac:dyDescent="0.4">
      <c r="A11" s="12">
        <v>9</v>
      </c>
      <c r="B11" s="47" t="s">
        <v>10</v>
      </c>
      <c r="C11" s="46">
        <v>19</v>
      </c>
      <c r="D11" s="53" t="s">
        <v>81</v>
      </c>
      <c r="E11" s="51"/>
      <c r="F11" s="52"/>
    </row>
    <row r="12" spans="1:6" x14ac:dyDescent="0.4">
      <c r="A12" s="12">
        <v>10</v>
      </c>
      <c r="B12" s="47" t="s">
        <v>11</v>
      </c>
      <c r="C12" s="49">
        <v>20</v>
      </c>
      <c r="D12" s="55" t="s">
        <v>17</v>
      </c>
      <c r="E12" s="51"/>
      <c r="F12" s="52"/>
    </row>
    <row r="13" spans="1:6" x14ac:dyDescent="0.4">
      <c r="A13" s="12">
        <v>29</v>
      </c>
      <c r="B13" s="56" t="s">
        <v>24</v>
      </c>
      <c r="C13" s="46">
        <v>21</v>
      </c>
      <c r="D13" s="53" t="s">
        <v>82</v>
      </c>
      <c r="E13" s="51"/>
      <c r="F13" s="52"/>
    </row>
    <row r="14" spans="1:6" x14ac:dyDescent="0.4">
      <c r="A14" s="12">
        <v>30</v>
      </c>
      <c r="B14" s="57" t="s">
        <v>25</v>
      </c>
      <c r="C14" s="49">
        <v>22</v>
      </c>
      <c r="D14" s="53" t="s">
        <v>83</v>
      </c>
      <c r="E14" s="51"/>
      <c r="F14" s="52"/>
    </row>
    <row r="15" spans="1:6" x14ac:dyDescent="0.4">
      <c r="A15" s="58"/>
      <c r="B15" s="59"/>
      <c r="C15" s="46">
        <v>23</v>
      </c>
      <c r="D15" s="55" t="s">
        <v>18</v>
      </c>
      <c r="E15" s="51"/>
      <c r="F15" s="52"/>
    </row>
    <row r="16" spans="1:6" x14ac:dyDescent="0.4">
      <c r="A16" s="58"/>
      <c r="B16" s="59"/>
      <c r="C16" s="49">
        <v>24</v>
      </c>
      <c r="D16" s="55" t="s">
        <v>19</v>
      </c>
      <c r="E16" s="51"/>
      <c r="F16" s="52"/>
    </row>
    <row r="17" spans="1:6" x14ac:dyDescent="0.4">
      <c r="A17" s="58"/>
      <c r="B17" s="59"/>
      <c r="C17" s="46">
        <v>25</v>
      </c>
      <c r="D17" s="53" t="s">
        <v>20</v>
      </c>
      <c r="E17" s="51"/>
      <c r="F17" s="52"/>
    </row>
    <row r="18" spans="1:6" x14ac:dyDescent="0.4">
      <c r="A18" s="58"/>
      <c r="B18" s="59"/>
      <c r="C18" s="49">
        <v>26</v>
      </c>
      <c r="D18" s="53" t="s">
        <v>21</v>
      </c>
      <c r="E18" s="51"/>
      <c r="F18" s="52"/>
    </row>
    <row r="19" spans="1:6" x14ac:dyDescent="0.4">
      <c r="A19" s="58"/>
      <c r="B19" s="59"/>
      <c r="C19" s="46">
        <v>27</v>
      </c>
      <c r="D19" s="53" t="s">
        <v>22</v>
      </c>
      <c r="E19" s="51"/>
      <c r="F19" s="52"/>
    </row>
    <row r="20" spans="1:6" x14ac:dyDescent="0.4">
      <c r="A20" s="58"/>
      <c r="B20" s="59"/>
      <c r="C20" s="49">
        <v>28</v>
      </c>
      <c r="D20" s="53" t="s">
        <v>23</v>
      </c>
      <c r="E20" s="51"/>
      <c r="F20" s="52"/>
    </row>
    <row r="21" spans="1:6" x14ac:dyDescent="0.4">
      <c r="A21" s="58"/>
      <c r="B21" s="59"/>
      <c r="C21" s="60">
        <v>31</v>
      </c>
      <c r="D21" s="10" t="s">
        <v>84</v>
      </c>
      <c r="E21" s="51"/>
      <c r="F21" s="52"/>
    </row>
    <row r="22" spans="1:6" x14ac:dyDescent="0.4">
      <c r="A22" s="58"/>
      <c r="B22" s="59"/>
      <c r="C22" s="61">
        <v>32</v>
      </c>
      <c r="D22" s="14" t="s">
        <v>85</v>
      </c>
      <c r="E22" s="51"/>
      <c r="F22" s="52"/>
    </row>
    <row r="23" spans="1:6" x14ac:dyDescent="0.4">
      <c r="A23" s="58"/>
      <c r="B23" s="59"/>
      <c r="C23" s="60">
        <v>33</v>
      </c>
      <c r="D23" s="14" t="s">
        <v>87</v>
      </c>
      <c r="E23" s="51"/>
      <c r="F23" s="52"/>
    </row>
    <row r="24" spans="1:6" x14ac:dyDescent="0.4">
      <c r="A24" s="58"/>
      <c r="B24" s="59"/>
      <c r="C24" s="61">
        <v>34</v>
      </c>
      <c r="D24" s="14" t="s">
        <v>86</v>
      </c>
      <c r="E24" s="51"/>
      <c r="F24" s="52"/>
    </row>
    <row r="25" spans="1:6" x14ac:dyDescent="0.4">
      <c r="A25" s="58"/>
      <c r="B25" s="59"/>
      <c r="C25" s="60">
        <v>35</v>
      </c>
      <c r="D25" s="14" t="s">
        <v>26</v>
      </c>
      <c r="E25" s="51"/>
      <c r="F25" s="52"/>
    </row>
    <row r="26" spans="1:6" x14ac:dyDescent="0.4">
      <c r="A26" s="58"/>
      <c r="B26" s="59"/>
      <c r="C26" s="61">
        <v>36</v>
      </c>
      <c r="D26" s="14" t="s">
        <v>27</v>
      </c>
      <c r="E26" s="51"/>
      <c r="F26" s="52"/>
    </row>
    <row r="27" spans="1:6" x14ac:dyDescent="0.4">
      <c r="A27" s="58"/>
      <c r="B27" s="59"/>
      <c r="C27" s="60">
        <v>37</v>
      </c>
      <c r="D27" s="14" t="s">
        <v>28</v>
      </c>
      <c r="E27" s="51"/>
      <c r="F27" s="52"/>
    </row>
    <row r="28" spans="1:6" x14ac:dyDescent="0.4">
      <c r="A28" s="58"/>
      <c r="B28" s="59"/>
      <c r="C28" s="61">
        <v>38</v>
      </c>
      <c r="D28" s="14" t="s">
        <v>29</v>
      </c>
      <c r="E28" s="51"/>
      <c r="F28" s="52"/>
    </row>
    <row r="29" spans="1:6" x14ac:dyDescent="0.4">
      <c r="A29" s="58"/>
      <c r="B29" s="59"/>
      <c r="C29" s="60">
        <v>39</v>
      </c>
      <c r="D29" s="14" t="s">
        <v>98</v>
      </c>
      <c r="E29" s="51"/>
      <c r="F29" s="52"/>
    </row>
    <row r="30" spans="1:6" x14ac:dyDescent="0.4">
      <c r="A30" s="58"/>
      <c r="B30" s="59"/>
      <c r="C30" s="60">
        <v>40</v>
      </c>
      <c r="D30" s="14" t="s">
        <v>99</v>
      </c>
      <c r="E30" s="51"/>
      <c r="F30" s="52"/>
    </row>
    <row r="31" spans="1:6" x14ac:dyDescent="0.4">
      <c r="A31" s="58"/>
      <c r="B31" s="59"/>
      <c r="C31" s="60">
        <v>41</v>
      </c>
      <c r="D31" s="14" t="s">
        <v>30</v>
      </c>
      <c r="E31" s="51"/>
      <c r="F31" s="52"/>
    </row>
    <row r="32" spans="1:6" ht="19.5" thickBot="1" x14ac:dyDescent="0.45">
      <c r="A32" s="62"/>
      <c r="B32" s="63"/>
      <c r="C32" s="64">
        <v>42</v>
      </c>
      <c r="D32" s="17" t="s">
        <v>31</v>
      </c>
      <c r="E32" s="65"/>
      <c r="F32" s="66"/>
    </row>
  </sheetData>
  <mergeCells count="4">
    <mergeCell ref="A2:B2"/>
    <mergeCell ref="C2:D2"/>
    <mergeCell ref="E2:F2"/>
    <mergeCell ref="A1:F1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83A885-4258-4D0A-BBFC-2894A752FF07}">
  <dimension ref="A1:F16"/>
  <sheetViews>
    <sheetView workbookViewId="0">
      <selection activeCell="I9" sqref="I9"/>
    </sheetView>
  </sheetViews>
  <sheetFormatPr defaultRowHeight="18.75" x14ac:dyDescent="0.4"/>
  <cols>
    <col min="3" max="3" width="13" bestFit="1" customWidth="1"/>
  </cols>
  <sheetData>
    <row r="1" spans="1:6" x14ac:dyDescent="0.4">
      <c r="A1" s="94" t="s">
        <v>40</v>
      </c>
      <c r="C1" s="94" t="s">
        <v>65</v>
      </c>
    </row>
    <row r="2" spans="1:6" x14ac:dyDescent="0.4">
      <c r="A2" s="92" t="s">
        <v>42</v>
      </c>
      <c r="C2" s="95">
        <v>7000</v>
      </c>
    </row>
    <row r="3" spans="1:6" x14ac:dyDescent="0.4">
      <c r="A3" s="92" t="s">
        <v>43</v>
      </c>
      <c r="C3" s="96">
        <v>8000</v>
      </c>
    </row>
    <row r="4" spans="1:6" x14ac:dyDescent="0.4">
      <c r="A4" s="92" t="s">
        <v>44</v>
      </c>
      <c r="C4" s="96">
        <v>9000</v>
      </c>
    </row>
    <row r="5" spans="1:6" x14ac:dyDescent="0.4">
      <c r="A5" s="92" t="s">
        <v>45</v>
      </c>
      <c r="C5" s="97">
        <v>10000</v>
      </c>
    </row>
    <row r="6" spans="1:6" x14ac:dyDescent="0.4">
      <c r="A6" s="92" t="s">
        <v>46</v>
      </c>
      <c r="F6" s="2"/>
    </row>
    <row r="7" spans="1:6" x14ac:dyDescent="0.4">
      <c r="A7" s="92" t="s">
        <v>47</v>
      </c>
    </row>
    <row r="8" spans="1:6" x14ac:dyDescent="0.4">
      <c r="A8" s="92" t="s">
        <v>48</v>
      </c>
    </row>
    <row r="9" spans="1:6" x14ac:dyDescent="0.4">
      <c r="A9" s="92" t="s">
        <v>49</v>
      </c>
    </row>
    <row r="10" spans="1:6" x14ac:dyDescent="0.4">
      <c r="A10" s="92" t="s">
        <v>50</v>
      </c>
    </row>
    <row r="11" spans="1:6" x14ac:dyDescent="0.4">
      <c r="A11" s="92" t="s">
        <v>51</v>
      </c>
    </row>
    <row r="12" spans="1:6" x14ac:dyDescent="0.4">
      <c r="A12" s="92" t="s">
        <v>52</v>
      </c>
    </row>
    <row r="13" spans="1:6" x14ac:dyDescent="0.4">
      <c r="A13" s="92" t="s">
        <v>74</v>
      </c>
    </row>
    <row r="14" spans="1:6" x14ac:dyDescent="0.4">
      <c r="A14" s="92" t="s">
        <v>75</v>
      </c>
    </row>
    <row r="15" spans="1:6" x14ac:dyDescent="0.4">
      <c r="A15" s="92" t="s">
        <v>53</v>
      </c>
    </row>
    <row r="16" spans="1:6" x14ac:dyDescent="0.4">
      <c r="A16" s="93" t="s">
        <v>54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エントリーシート</vt:lpstr>
      <vt:lpstr>カテゴリー番号</vt:lpstr>
      <vt:lpstr>選択肢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3552</dc:creator>
  <cp:lastModifiedBy>user</cp:lastModifiedBy>
  <cp:lastPrinted>2023-10-24T05:04:58Z</cp:lastPrinted>
  <dcterms:created xsi:type="dcterms:W3CDTF">2023-10-10T05:55:37Z</dcterms:created>
  <dcterms:modified xsi:type="dcterms:W3CDTF">2026-03-19T05:57:42Z</dcterms:modified>
</cp:coreProperties>
</file>