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佐伯PC\大会関係\全日本大会\第2回全日本\各支部送付\"/>
    </mc:Choice>
  </mc:AlternateContent>
  <xr:revisionPtr revIDLastSave="0" documentId="13_ncr:1_{2A6D9A35-3F1E-4073-AE35-7E5F8F9080CD}" xr6:coauthVersionLast="47" xr6:coauthVersionMax="47" xr10:uidLastSave="{00000000-0000-0000-0000-000000000000}"/>
  <bookViews>
    <workbookView xWindow="-120" yWindow="-120" windowWidth="29040" windowHeight="15840" xr2:uid="{3C69ACB7-76AA-42F6-9E75-B26B66B7922F}"/>
  </bookViews>
  <sheets>
    <sheet name="エントリーシート" sheetId="1" r:id="rId1"/>
    <sheet name="カテゴリー番号" sheetId="2" r:id="rId2"/>
    <sheet name="選択肢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" l="1"/>
  <c r="O20" i="1"/>
  <c r="O21" i="1"/>
  <c r="O22" i="1"/>
  <c r="O23" i="1"/>
  <c r="M19" i="1"/>
  <c r="M20" i="1"/>
  <c r="M21" i="1"/>
  <c r="M22" i="1"/>
  <c r="M23" i="1"/>
  <c r="K19" i="1"/>
  <c r="K20" i="1"/>
  <c r="K21" i="1"/>
  <c r="K22" i="1"/>
  <c r="K23" i="1"/>
  <c r="E19" i="1"/>
  <c r="E20" i="1"/>
  <c r="E21" i="1"/>
  <c r="E22" i="1"/>
  <c r="E23" i="1"/>
  <c r="P6" i="1"/>
  <c r="E12" i="1"/>
  <c r="E13" i="1"/>
  <c r="E14" i="1"/>
  <c r="E15" i="1"/>
  <c r="E16" i="1"/>
  <c r="E17" i="1"/>
  <c r="E18" i="1"/>
  <c r="E24" i="1"/>
  <c r="E25" i="1"/>
  <c r="E26" i="1"/>
  <c r="E27" i="1"/>
  <c r="E28" i="1"/>
  <c r="E29" i="1"/>
  <c r="E11" i="1"/>
  <c r="E10" i="1"/>
  <c r="E9" i="1"/>
  <c r="O10" i="1"/>
  <c r="O11" i="1"/>
  <c r="O12" i="1"/>
  <c r="O13" i="1"/>
  <c r="O14" i="1"/>
  <c r="O15" i="1"/>
  <c r="O16" i="1"/>
  <c r="O17" i="1"/>
  <c r="O18" i="1"/>
  <c r="O24" i="1"/>
  <c r="O25" i="1"/>
  <c r="O26" i="1"/>
  <c r="O27" i="1"/>
  <c r="O28" i="1"/>
  <c r="O29" i="1"/>
  <c r="K10" i="1"/>
  <c r="K11" i="1"/>
  <c r="K12" i="1"/>
  <c r="K13" i="1"/>
  <c r="K14" i="1"/>
  <c r="K15" i="1"/>
  <c r="K16" i="1"/>
  <c r="K17" i="1"/>
  <c r="K18" i="1"/>
  <c r="K24" i="1"/>
  <c r="K25" i="1"/>
  <c r="K26" i="1"/>
  <c r="K27" i="1"/>
  <c r="K28" i="1"/>
  <c r="K29" i="1"/>
  <c r="K9" i="1"/>
  <c r="O9" i="1"/>
  <c r="M10" i="1"/>
  <c r="M11" i="1"/>
  <c r="M12" i="1"/>
  <c r="M13" i="1"/>
  <c r="M14" i="1"/>
  <c r="M15" i="1"/>
  <c r="M16" i="1"/>
  <c r="M17" i="1"/>
  <c r="M18" i="1"/>
  <c r="M24" i="1"/>
  <c r="M25" i="1"/>
  <c r="M26" i="1"/>
  <c r="M27" i="1"/>
  <c r="M28" i="1"/>
  <c r="M29" i="1"/>
  <c r="M9" i="1"/>
</calcChain>
</file>

<file path=xl/sharedStrings.xml><?xml version="1.0" encoding="utf-8"?>
<sst xmlns="http://schemas.openxmlformats.org/spreadsheetml/2006/main" count="102" uniqueCount="93">
  <si>
    <t>型の部</t>
    <rPh sb="0" eb="1">
      <t>カタ</t>
    </rPh>
    <rPh sb="2" eb="3">
      <t>ブ</t>
    </rPh>
    <phoneticPr fontId="2"/>
  </si>
  <si>
    <t>顔面有の部</t>
    <rPh sb="0" eb="3">
      <t>ガンメンアリ</t>
    </rPh>
    <rPh sb="4" eb="5">
      <t>ブ</t>
    </rPh>
    <phoneticPr fontId="2"/>
  </si>
  <si>
    <t>小学1年</t>
    <rPh sb="0" eb="2">
      <t>ショウガク</t>
    </rPh>
    <rPh sb="3" eb="4">
      <t>ネン</t>
    </rPh>
    <phoneticPr fontId="3"/>
  </si>
  <si>
    <t>小学2年</t>
    <rPh sb="0" eb="2">
      <t>ショウガク</t>
    </rPh>
    <rPh sb="3" eb="4">
      <t>ネン</t>
    </rPh>
    <phoneticPr fontId="3"/>
  </si>
  <si>
    <t>小学3年</t>
    <rPh sb="0" eb="2">
      <t>ショウガク</t>
    </rPh>
    <rPh sb="3" eb="4">
      <t>ネン</t>
    </rPh>
    <phoneticPr fontId="3"/>
  </si>
  <si>
    <t>小学4年</t>
    <rPh sb="0" eb="2">
      <t>ショウガク</t>
    </rPh>
    <rPh sb="3" eb="4">
      <t>ネン</t>
    </rPh>
    <phoneticPr fontId="3"/>
  </si>
  <si>
    <t>小学5年</t>
    <rPh sb="0" eb="2">
      <t>ショウガク</t>
    </rPh>
    <rPh sb="3" eb="4">
      <t>ネン</t>
    </rPh>
    <phoneticPr fontId="3"/>
  </si>
  <si>
    <t>小学6年</t>
    <rPh sb="0" eb="2">
      <t>ショウガク</t>
    </rPh>
    <rPh sb="3" eb="4">
      <t>ネン</t>
    </rPh>
    <phoneticPr fontId="3"/>
  </si>
  <si>
    <t>中学男子</t>
    <rPh sb="0" eb="2">
      <t>チュウガク</t>
    </rPh>
    <rPh sb="2" eb="4">
      <t>ダンシ</t>
    </rPh>
    <phoneticPr fontId="3"/>
  </si>
  <si>
    <t>中学女子</t>
    <rPh sb="0" eb="2">
      <t>チュウガク</t>
    </rPh>
    <rPh sb="2" eb="4">
      <t>ジョシ</t>
    </rPh>
    <phoneticPr fontId="3"/>
  </si>
  <si>
    <t>高校男子</t>
    <rPh sb="0" eb="2">
      <t>コウコウ</t>
    </rPh>
    <rPh sb="2" eb="4">
      <t>ダンシ</t>
    </rPh>
    <phoneticPr fontId="3"/>
  </si>
  <si>
    <t>高校女子</t>
    <rPh sb="0" eb="2">
      <t>コウコウ</t>
    </rPh>
    <rPh sb="2" eb="4">
      <t>ジョシ</t>
    </rPh>
    <phoneticPr fontId="3"/>
  </si>
  <si>
    <t>小学1年　　男女混合</t>
    <rPh sb="0" eb="2">
      <t>ショウガク</t>
    </rPh>
    <rPh sb="3" eb="4">
      <t>ネン</t>
    </rPh>
    <rPh sb="6" eb="10">
      <t>ダンジョコンゴウ</t>
    </rPh>
    <phoneticPr fontId="3"/>
  </si>
  <si>
    <t>小学2年　　男女混合</t>
    <rPh sb="0" eb="2">
      <t>ショウガク</t>
    </rPh>
    <rPh sb="3" eb="4">
      <t>ネン</t>
    </rPh>
    <phoneticPr fontId="3"/>
  </si>
  <si>
    <t>小学3年　　男女混合</t>
    <phoneticPr fontId="3"/>
  </si>
  <si>
    <t>小学4年　　男女混合</t>
    <rPh sb="0" eb="2">
      <t>ショウガク</t>
    </rPh>
    <rPh sb="3" eb="4">
      <t>ネン</t>
    </rPh>
    <phoneticPr fontId="3"/>
  </si>
  <si>
    <t>小学5年　　女子</t>
    <rPh sb="0" eb="2">
      <t>ショウガク</t>
    </rPh>
    <rPh sb="3" eb="4">
      <t>ネン</t>
    </rPh>
    <rPh sb="6" eb="8">
      <t>ジョシ</t>
    </rPh>
    <phoneticPr fontId="3"/>
  </si>
  <si>
    <t>小学6年　　女子</t>
    <rPh sb="0" eb="2">
      <t>ショウガク</t>
    </rPh>
    <rPh sb="3" eb="4">
      <t>ネン</t>
    </rPh>
    <rPh sb="6" eb="8">
      <t>ジョシ</t>
    </rPh>
    <phoneticPr fontId="3"/>
  </si>
  <si>
    <t>中学女子　　50kg未満</t>
    <rPh sb="0" eb="2">
      <t>チュウガク</t>
    </rPh>
    <rPh sb="2" eb="4">
      <t>ジョシ</t>
    </rPh>
    <rPh sb="10" eb="12">
      <t>ミマン</t>
    </rPh>
    <phoneticPr fontId="3"/>
  </si>
  <si>
    <t>中学女子　　50kg以上</t>
    <rPh sb="0" eb="2">
      <t>チュウガク</t>
    </rPh>
    <rPh sb="2" eb="4">
      <t>ジョシ</t>
    </rPh>
    <rPh sb="10" eb="12">
      <t>イジョウ</t>
    </rPh>
    <phoneticPr fontId="3"/>
  </si>
  <si>
    <t>高校男子　　65kg未満</t>
    <rPh sb="0" eb="2">
      <t>コウコウ</t>
    </rPh>
    <rPh sb="2" eb="4">
      <t>ダンシ</t>
    </rPh>
    <rPh sb="10" eb="12">
      <t>ミマン</t>
    </rPh>
    <phoneticPr fontId="3"/>
  </si>
  <si>
    <t>高校男子　　65kg以上</t>
    <rPh sb="0" eb="2">
      <t>コウコウ</t>
    </rPh>
    <rPh sb="2" eb="4">
      <t>ダンシ</t>
    </rPh>
    <rPh sb="10" eb="12">
      <t>イジョウ</t>
    </rPh>
    <phoneticPr fontId="3"/>
  </si>
  <si>
    <t>高校女子　　55kg未満</t>
    <rPh sb="0" eb="2">
      <t>コウコウ</t>
    </rPh>
    <rPh sb="2" eb="4">
      <t>ジョシ</t>
    </rPh>
    <rPh sb="10" eb="12">
      <t>ミマン</t>
    </rPh>
    <phoneticPr fontId="3"/>
  </si>
  <si>
    <t>高校女子　　55kg以上</t>
    <rPh sb="0" eb="2">
      <t>コウコウ</t>
    </rPh>
    <rPh sb="2" eb="4">
      <t>ジョシ</t>
    </rPh>
    <rPh sb="10" eb="12">
      <t>イジョウ</t>
    </rPh>
    <phoneticPr fontId="3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</si>
  <si>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</si>
  <si>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</si>
  <si>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一般男子（35歳以上）　75kg未満</t>
    <rPh sb="0" eb="2">
      <t>イッパン</t>
    </rPh>
    <rPh sb="2" eb="4">
      <t>ダンシ</t>
    </rPh>
    <rPh sb="7" eb="8">
      <t>サイ</t>
    </rPh>
    <rPh sb="8" eb="10">
      <t>イジョウ</t>
    </rPh>
    <phoneticPr fontId="1"/>
  </si>
  <si>
    <t>一般男子（35歳以上）　75kg以上</t>
    <rPh sb="0" eb="2">
      <t>イッパン</t>
    </rPh>
    <rPh sb="2" eb="4">
      <t>ダンシ</t>
    </rPh>
    <rPh sb="7" eb="8">
      <t>サイ</t>
    </rPh>
    <rPh sb="8" eb="10">
      <t>イジョウ</t>
    </rPh>
    <rPh sb="16" eb="18">
      <t>イジョウ</t>
    </rPh>
    <phoneticPr fontId="1"/>
  </si>
  <si>
    <t>一般男子（45歳以上）　75kg未満</t>
    <rPh sb="0" eb="2">
      <t>イッパン</t>
    </rPh>
    <rPh sb="2" eb="4">
      <t>ダンシ</t>
    </rPh>
    <rPh sb="7" eb="8">
      <t>サイ</t>
    </rPh>
    <rPh sb="8" eb="10">
      <t>イジョウ</t>
    </rPh>
    <phoneticPr fontId="1"/>
  </si>
  <si>
    <t>一般男子（45歳以上）　75kg以上</t>
    <rPh sb="0" eb="2">
      <t>イッパン</t>
    </rPh>
    <rPh sb="2" eb="4">
      <t>ダンシ</t>
    </rPh>
    <rPh sb="7" eb="8">
      <t>サイ</t>
    </rPh>
    <rPh sb="8" eb="10">
      <t>イジョウ</t>
    </rPh>
    <rPh sb="16" eb="18">
      <t>イジョウ</t>
    </rPh>
    <phoneticPr fontId="1"/>
  </si>
  <si>
    <t>一般女子　55kg未満</t>
    <rPh sb="0" eb="2">
      <t>イッパン</t>
    </rPh>
    <rPh sb="2" eb="4">
      <t>ジョシ</t>
    </rPh>
    <phoneticPr fontId="1"/>
  </si>
  <si>
    <t>一般女子　55kg以上</t>
    <rPh sb="0" eb="2">
      <t>イッパン</t>
    </rPh>
    <rPh sb="2" eb="4">
      <t>ジョシ</t>
    </rPh>
    <rPh sb="9" eb="11">
      <t>イジョウ</t>
    </rPh>
    <phoneticPr fontId="1"/>
  </si>
  <si>
    <t>一般男子　75kg未満</t>
    <rPh sb="0" eb="2">
      <t>イッパン</t>
    </rPh>
    <rPh sb="2" eb="4">
      <t>ダンシ</t>
    </rPh>
    <phoneticPr fontId="1"/>
  </si>
  <si>
    <t>一般男子　75kg以上</t>
    <rPh sb="0" eb="2">
      <t>イッパン</t>
    </rPh>
    <rPh sb="2" eb="4">
      <t>ダンシ</t>
    </rPh>
    <rPh sb="9" eb="11">
      <t>イジョウ</t>
    </rPh>
    <phoneticPr fontId="1"/>
  </si>
  <si>
    <t>名前</t>
    <rPh sb="0" eb="2">
      <t>ナマエ</t>
    </rPh>
    <phoneticPr fontId="2"/>
  </si>
  <si>
    <t>例</t>
    <rPh sb="0" eb="1">
      <t>レイ</t>
    </rPh>
    <phoneticPr fontId="2"/>
  </si>
  <si>
    <t>菅原　大河</t>
    <rPh sb="0" eb="2">
      <t>スガワラ</t>
    </rPh>
    <rPh sb="3" eb="5">
      <t>タイガ</t>
    </rPh>
    <phoneticPr fontId="2"/>
  </si>
  <si>
    <t>支部</t>
    <rPh sb="0" eb="2">
      <t>シブ</t>
    </rPh>
    <phoneticPr fontId="2"/>
  </si>
  <si>
    <t>連絡先</t>
    <rPh sb="0" eb="3">
      <t>レンラクサキ</t>
    </rPh>
    <phoneticPr fontId="2"/>
  </si>
  <si>
    <t>カテゴリー番号</t>
    <rPh sb="5" eb="7">
      <t>バンゴウ</t>
    </rPh>
    <phoneticPr fontId="2"/>
  </si>
  <si>
    <t>級・段位</t>
    <rPh sb="0" eb="1">
      <t>キュウ</t>
    </rPh>
    <rPh sb="2" eb="4">
      <t>ダンイ</t>
    </rPh>
    <phoneticPr fontId="2"/>
  </si>
  <si>
    <t>キャリア</t>
    <phoneticPr fontId="2"/>
  </si>
  <si>
    <t>無級</t>
    <rPh sb="0" eb="1">
      <t>ム</t>
    </rPh>
    <rPh sb="1" eb="2">
      <t>キュウ</t>
    </rPh>
    <phoneticPr fontId="2"/>
  </si>
  <si>
    <t>10級</t>
    <rPh sb="2" eb="3">
      <t>キュウ</t>
    </rPh>
    <phoneticPr fontId="2"/>
  </si>
  <si>
    <t>9級</t>
    <rPh sb="1" eb="2">
      <t>キュウ</t>
    </rPh>
    <phoneticPr fontId="2"/>
  </si>
  <si>
    <t>8級</t>
    <rPh sb="1" eb="2">
      <t>キュウ</t>
    </rPh>
    <phoneticPr fontId="2"/>
  </si>
  <si>
    <t>7級</t>
    <rPh sb="1" eb="2">
      <t>キュウ</t>
    </rPh>
    <phoneticPr fontId="2"/>
  </si>
  <si>
    <t>6級</t>
    <rPh sb="1" eb="2">
      <t>キュウ</t>
    </rPh>
    <phoneticPr fontId="2"/>
  </si>
  <si>
    <t>5級</t>
    <rPh sb="1" eb="2">
      <t>キュウ</t>
    </rPh>
    <phoneticPr fontId="2"/>
  </si>
  <si>
    <t>4級</t>
    <rPh sb="1" eb="2">
      <t>キュウ</t>
    </rPh>
    <phoneticPr fontId="2"/>
  </si>
  <si>
    <t>3級</t>
    <rPh sb="1" eb="2">
      <t>キュウ</t>
    </rPh>
    <phoneticPr fontId="2"/>
  </si>
  <si>
    <t>2級</t>
    <rPh sb="1" eb="2">
      <t>キュウ</t>
    </rPh>
    <phoneticPr fontId="2"/>
  </si>
  <si>
    <t>1級</t>
    <rPh sb="1" eb="2">
      <t>キュウ</t>
    </rPh>
    <phoneticPr fontId="2"/>
  </si>
  <si>
    <t>三段</t>
    <rPh sb="0" eb="2">
      <t>サンダン</t>
    </rPh>
    <phoneticPr fontId="2"/>
  </si>
  <si>
    <t>四段</t>
    <rPh sb="0" eb="2">
      <t>ヨンダン</t>
    </rPh>
    <phoneticPr fontId="2"/>
  </si>
  <si>
    <t>身長（cm）</t>
    <rPh sb="0" eb="2">
      <t>シンチョウ</t>
    </rPh>
    <phoneticPr fontId="2"/>
  </si>
  <si>
    <t>体重（kg）</t>
    <rPh sb="0" eb="2">
      <t>タイジュウ</t>
    </rPh>
    <phoneticPr fontId="2"/>
  </si>
  <si>
    <t>フルコンタクトの部</t>
    <rPh sb="8" eb="9">
      <t>ブ</t>
    </rPh>
    <phoneticPr fontId="2"/>
  </si>
  <si>
    <t>↑</t>
    <phoneticPr fontId="2"/>
  </si>
  <si>
    <t>10か月→0.10</t>
    <rPh sb="3" eb="4">
      <t>ツキ</t>
    </rPh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</si>
  <si>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</si>
  <si>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</si>
  <si>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####/##/##</t>
    <phoneticPr fontId="2"/>
  </si>
  <si>
    <t>開催日</t>
    <rPh sb="0" eb="3">
      <t>カイサイビ</t>
    </rPh>
    <phoneticPr fontId="2"/>
  </si>
  <si>
    <t>整数でご記入ください。</t>
    <rPh sb="0" eb="2">
      <t>セイスウ</t>
    </rPh>
    <rPh sb="4" eb="6">
      <t>キニュウ</t>
    </rPh>
    <phoneticPr fontId="2"/>
  </si>
  <si>
    <t>締切</t>
    <rPh sb="0" eb="2">
      <t>シメキリ</t>
    </rPh>
    <phoneticPr fontId="2"/>
  </si>
  <si>
    <t>エントリー費</t>
    <rPh sb="5" eb="6">
      <t>ヒ</t>
    </rPh>
    <phoneticPr fontId="2"/>
  </si>
  <si>
    <t>エントリー費　合計</t>
    <rPh sb="5" eb="6">
      <t>ヒ</t>
    </rPh>
    <rPh sb="7" eb="9">
      <t>ゴウケイ</t>
    </rPh>
    <phoneticPr fontId="2"/>
  </si>
  <si>
    <t>自動で計算されます</t>
    <rPh sb="0" eb="2">
      <t>ジドウ</t>
    </rPh>
    <rPh sb="3" eb="5">
      <t>ケイサン</t>
    </rPh>
    <phoneticPr fontId="2"/>
  </si>
  <si>
    <t>ﾌﾘｶﾞﾅ</t>
    <phoneticPr fontId="2"/>
  </si>
  <si>
    <t>ｽｶﾞﾜﾗ　ﾀｲｶﾞ</t>
    <phoneticPr fontId="2"/>
  </si>
  <si>
    <t>支部責任者名</t>
    <rPh sb="0" eb="5">
      <t>シブセキニンシャ</t>
    </rPh>
    <rPh sb="5" eb="6">
      <t>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</si>
  <si>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</si>
  <si>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</si>
  <si>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建物名・部屋番号</t>
    <rPh sb="0" eb="3">
      <t>タテモノメイ</t>
    </rPh>
    <rPh sb="4" eb="6">
      <t>ヘヤ</t>
    </rPh>
    <rPh sb="6" eb="8">
      <t>バンゴウ</t>
    </rPh>
    <phoneticPr fontId="2"/>
  </si>
  <si>
    <t>1か月→0.01</t>
    <rPh sb="2" eb="3">
      <t>ゲツ</t>
    </rPh>
    <phoneticPr fontId="2"/>
  </si>
  <si>
    <t>初段</t>
    <rPh sb="0" eb="2">
      <t>ショダン</t>
    </rPh>
    <phoneticPr fontId="2"/>
  </si>
  <si>
    <t>二段</t>
    <rPh sb="0" eb="2">
      <t>ニダン</t>
    </rPh>
    <phoneticPr fontId="2"/>
  </si>
  <si>
    <t>選択肢の中から選んでください</t>
    <rPh sb="0" eb="3">
      <t>センタクシ</t>
    </rPh>
    <rPh sb="4" eb="5">
      <t>ナカ</t>
    </rPh>
    <rPh sb="7" eb="8">
      <t>エラ</t>
    </rPh>
    <phoneticPr fontId="2"/>
  </si>
  <si>
    <t>左隣の欄に日付・番号を入力すると自動で反映されます。</t>
    <rPh sb="0" eb="2">
      <t>ヒダリドナリ</t>
    </rPh>
    <rPh sb="3" eb="4">
      <t>ラン</t>
    </rPh>
    <rPh sb="5" eb="7">
      <t>ヒヅケ</t>
    </rPh>
    <rPh sb="8" eb="10">
      <t>バンゴウ</t>
    </rPh>
    <rPh sb="11" eb="13">
      <t>ニュウリョク</t>
    </rPh>
    <rPh sb="16" eb="18">
      <t>ジドウ</t>
    </rPh>
    <rPh sb="19" eb="21">
      <t>ハンエイ</t>
    </rPh>
    <phoneticPr fontId="2"/>
  </si>
  <si>
    <t>小学5年　　男子37kg未満</t>
    <rPh sb="0" eb="2">
      <t>ショウガク</t>
    </rPh>
    <rPh sb="3" eb="4">
      <t>ネン</t>
    </rPh>
    <rPh sb="6" eb="8">
      <t>ダンシ</t>
    </rPh>
    <rPh sb="12" eb="14">
      <t>ミマン</t>
    </rPh>
    <phoneticPr fontId="3"/>
  </si>
  <si>
    <t>小学5年　　男子37kg以上</t>
    <rPh sb="0" eb="2">
      <t>ショウガク</t>
    </rPh>
    <rPh sb="3" eb="4">
      <t>ネン</t>
    </rPh>
    <rPh sb="6" eb="8">
      <t>ダンシ</t>
    </rPh>
    <rPh sb="12" eb="14">
      <t>イジョウ</t>
    </rPh>
    <phoneticPr fontId="3"/>
  </si>
  <si>
    <t>小学6年　　男子43kg未満</t>
    <rPh sb="0" eb="2">
      <t>ショウガク</t>
    </rPh>
    <rPh sb="3" eb="4">
      <t>ネン</t>
    </rPh>
    <rPh sb="6" eb="8">
      <t>ダンシ</t>
    </rPh>
    <rPh sb="12" eb="14">
      <t>ミマン</t>
    </rPh>
    <phoneticPr fontId="3"/>
  </si>
  <si>
    <t>小学6年　　男子43kg以上</t>
    <rPh sb="0" eb="2">
      <t>ショウガク</t>
    </rPh>
    <rPh sb="3" eb="4">
      <t>ネン</t>
    </rPh>
    <rPh sb="6" eb="8">
      <t>ダンシ</t>
    </rPh>
    <rPh sb="12" eb="14">
      <t>イジョウ</t>
    </rPh>
    <phoneticPr fontId="3"/>
  </si>
  <si>
    <t>中学男子　　55kg未満</t>
    <rPh sb="0" eb="2">
      <t>チュウガク</t>
    </rPh>
    <rPh sb="2" eb="4">
      <t>ダンシ</t>
    </rPh>
    <rPh sb="10" eb="12">
      <t>ミマン</t>
    </rPh>
    <phoneticPr fontId="3"/>
  </si>
  <si>
    <t>中学男子　　55kg以上</t>
    <rPh sb="0" eb="2">
      <t>チュウガク</t>
    </rPh>
    <rPh sb="2" eb="4">
      <t>ダンシ</t>
    </rPh>
    <rPh sb="10" eb="12">
      <t>イジョウ</t>
    </rPh>
    <phoneticPr fontId="3"/>
  </si>
  <si>
    <t>一般男子（35歳未満）　65kg未満</t>
    <rPh sb="0" eb="2">
      <t>イッパン</t>
    </rPh>
    <rPh sb="2" eb="4">
      <t>ダンシ</t>
    </rPh>
    <rPh sb="7" eb="8">
      <t>サイ</t>
    </rPh>
    <rPh sb="8" eb="10">
      <t>ミマン</t>
    </rPh>
    <phoneticPr fontId="1"/>
  </si>
  <si>
    <t>一般男子（35歳未満）　75kg未満</t>
    <rPh sb="0" eb="2">
      <t>イッパン</t>
    </rPh>
    <rPh sb="2" eb="4">
      <t>ダンシ</t>
    </rPh>
    <rPh sb="7" eb="8">
      <t>サイ</t>
    </rPh>
    <rPh sb="8" eb="10">
      <t>ミマン</t>
    </rPh>
    <phoneticPr fontId="1"/>
  </si>
  <si>
    <t>第2回芦原会館全日本SABAKIトーナメント　　　　　　　　　　支部別選手一覧</t>
    <rPh sb="0" eb="1">
      <t>ダイ</t>
    </rPh>
    <rPh sb="2" eb="3">
      <t>カイ</t>
    </rPh>
    <rPh sb="3" eb="7">
      <t>アシハラカイカン</t>
    </rPh>
    <rPh sb="7" eb="10">
      <t>ゼンニホン</t>
    </rPh>
    <rPh sb="32" eb="39">
      <t>シブベツセンシュイチラン</t>
    </rPh>
    <phoneticPr fontId="2"/>
  </si>
  <si>
    <t>6月23日（日）</t>
    <rPh sb="1" eb="2">
      <t>ガツ</t>
    </rPh>
    <rPh sb="4" eb="5">
      <t>ニチ</t>
    </rPh>
    <rPh sb="6" eb="7">
      <t>ニチ</t>
    </rPh>
    <phoneticPr fontId="2"/>
  </si>
  <si>
    <t>一般男子（35歳未満）　85kg以上</t>
    <rPh sb="0" eb="2">
      <t>イッパン</t>
    </rPh>
    <rPh sb="2" eb="4">
      <t>ダンシ</t>
    </rPh>
    <rPh sb="7" eb="8">
      <t>サイ</t>
    </rPh>
    <rPh sb="8" eb="10">
      <t>ミマン</t>
    </rPh>
    <rPh sb="16" eb="18">
      <t>イジョウ</t>
    </rPh>
    <phoneticPr fontId="1"/>
  </si>
  <si>
    <t>一般男子（35歳未満）　85kg未満</t>
    <rPh sb="0" eb="2">
      <t>イッパン</t>
    </rPh>
    <rPh sb="2" eb="4">
      <t>ダンシ</t>
    </rPh>
    <rPh sb="7" eb="8">
      <t>サイ</t>
    </rPh>
    <rPh sb="8" eb="10">
      <t>ミマン</t>
    </rPh>
    <rPh sb="16" eb="18">
      <t>ミマン</t>
    </rPh>
    <phoneticPr fontId="1"/>
  </si>
  <si>
    <t>銀行振込にて下記の額をご入金下さい</t>
    <rPh sb="0" eb="4">
      <t>ギンコウフリコミ</t>
    </rPh>
    <rPh sb="6" eb="8">
      <t>カキ</t>
    </rPh>
    <rPh sb="9" eb="10">
      <t>ガク</t>
    </rPh>
    <rPh sb="12" eb="17">
      <t>ニュウキ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</si>
</sst>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.00_ "/>
    <numFmt numFmtId="177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0" fontId="4" fillId="2" borderId="28" xfId="0" applyFont="1" applyFill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2" borderId="17" xfId="0" applyFont="1" applyFill="1" applyBorder="1">
      <alignment vertical="center"/>
    </xf>
    <xf numFmtId="0" fontId="4" fillId="0" borderId="16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8" xfId="0" applyFont="1" applyFill="1" applyBorder="1">
      <alignment vertical="center"/>
    </xf>
    <xf numFmtId="176" fontId="4" fillId="0" borderId="24" xfId="0" applyNumberFormat="1" applyFont="1" applyBorder="1" applyAlignment="1">
      <alignment horizontal="center" vertical="center"/>
    </xf>
    <xf numFmtId="177" fontId="4" fillId="0" borderId="24" xfId="0" applyNumberFormat="1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2" borderId="31" xfId="0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7" fontId="4" fillId="0" borderId="28" xfId="0" applyNumberFormat="1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4" fillId="0" borderId="3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14" fontId="4" fillId="0" borderId="0" xfId="0" applyNumberFormat="1" applyFont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40" xfId="0" applyNumberFormat="1" applyFont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4" fontId="4" fillId="0" borderId="41" xfId="0" applyNumberFormat="1" applyFont="1" applyBorder="1" applyAlignment="1">
      <alignment horizontal="center" vertical="center"/>
    </xf>
    <xf numFmtId="14" fontId="4" fillId="0" borderId="42" xfId="0" applyNumberFormat="1" applyFont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7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8" xfId="0" applyFont="1" applyBorder="1">
      <alignment vertical="center"/>
    </xf>
    <xf numFmtId="0" fontId="4" fillId="0" borderId="0" xfId="0" applyFont="1">
      <alignment vertical="center"/>
    </xf>
    <xf numFmtId="0" fontId="4" fillId="0" borderId="19" xfId="0" applyFont="1" applyBorder="1">
      <alignment vertical="center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1" xfId="0" applyFont="1" applyBorder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right" vertical="center"/>
    </xf>
    <xf numFmtId="0" fontId="4" fillId="0" borderId="22" xfId="0" applyFont="1" applyBorder="1">
      <alignment vertical="center"/>
    </xf>
    <xf numFmtId="0" fontId="4" fillId="0" borderId="25" xfId="0" applyFont="1" applyBorder="1">
      <alignment vertical="center"/>
    </xf>
    <xf numFmtId="0" fontId="4" fillId="2" borderId="6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3" xfId="0" applyFont="1" applyFill="1" applyBorder="1">
      <alignment vertical="center"/>
    </xf>
    <xf numFmtId="5" fontId="4" fillId="0" borderId="7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>
      <alignment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26" xfId="0" applyFont="1" applyFill="1" applyBorder="1">
      <alignment vertical="center"/>
    </xf>
    <xf numFmtId="0" fontId="4" fillId="4" borderId="29" xfId="0" applyFont="1" applyFill="1" applyBorder="1">
      <alignment vertical="center"/>
    </xf>
    <xf numFmtId="0" fontId="4" fillId="4" borderId="16" xfId="0" applyFont="1" applyFill="1" applyBorder="1">
      <alignment vertical="center"/>
    </xf>
    <xf numFmtId="0" fontId="4" fillId="4" borderId="30" xfId="0" applyFont="1" applyFill="1" applyBorder="1">
      <alignment vertical="center"/>
    </xf>
    <xf numFmtId="0" fontId="4" fillId="4" borderId="33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34" xfId="0" applyFont="1" applyFill="1" applyBorder="1">
      <alignment vertical="center"/>
    </xf>
    <xf numFmtId="5" fontId="4" fillId="4" borderId="7" xfId="0" applyNumberFormat="1" applyFont="1" applyFill="1" applyBorder="1" applyAlignment="1">
      <alignment horizontal="center" vertical="center"/>
    </xf>
    <xf numFmtId="5" fontId="4" fillId="4" borderId="45" xfId="0" applyNumberFormat="1" applyFont="1" applyFill="1" applyBorder="1" applyAlignment="1">
      <alignment horizontal="center" vertical="center"/>
    </xf>
    <xf numFmtId="5" fontId="4" fillId="4" borderId="36" xfId="0" applyNumberFormat="1" applyFont="1" applyFill="1" applyBorder="1" applyAlignment="1">
      <alignment horizontal="center" vertical="center"/>
    </xf>
    <xf numFmtId="5" fontId="4" fillId="4" borderId="37" xfId="0" applyNumberFormat="1" applyFont="1" applyFill="1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5" fontId="0" fillId="0" borderId="46" xfId="0" applyNumberFormat="1" applyBorder="1">
      <alignment vertical="center"/>
    </xf>
    <xf numFmtId="5" fontId="0" fillId="0" borderId="47" xfId="0" applyNumberFormat="1" applyBorder="1">
      <alignment vertical="center"/>
    </xf>
    <xf numFmtId="5" fontId="0" fillId="0" borderId="3" xfId="0" applyNumberForma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7E056-5653-43B5-B798-AE481B2D6A97}">
  <sheetPr>
    <pageSetUpPr fitToPage="1"/>
  </sheetPr>
  <dimension ref="A1:P32"/>
  <sheetViews>
    <sheetView tabSelected="1" workbookViewId="0">
      <selection activeCell="P10" sqref="P10"/>
    </sheetView>
  </sheetViews>
  <sheetFormatPr defaultRowHeight="18.75" x14ac:dyDescent="0.4"/>
  <cols>
    <col min="2" max="2" width="18.125" customWidth="1"/>
    <col min="3" max="3" width="18.25" customWidth="1"/>
    <col min="4" max="4" width="15.125" bestFit="1" customWidth="1"/>
    <col min="5" max="5" width="12.875" bestFit="1" customWidth="1"/>
    <col min="6" max="6" width="13.25" bestFit="1" customWidth="1"/>
    <col min="7" max="7" width="15.75" bestFit="1" customWidth="1"/>
    <col min="8" max="8" width="12.125" bestFit="1" customWidth="1"/>
    <col min="9" max="9" width="11.625" bestFit="1" customWidth="1"/>
    <col min="11" max="11" width="9.25" bestFit="1" customWidth="1"/>
    <col min="13" max="13" width="33.25" bestFit="1" customWidth="1"/>
    <col min="15" max="15" width="20.375" bestFit="1" customWidth="1"/>
    <col min="16" max="16" width="13" bestFit="1" customWidth="1"/>
  </cols>
  <sheetData>
    <row r="1" spans="1:16" ht="19.5" thickBot="1" x14ac:dyDescent="0.45"/>
    <row r="2" spans="1:16" ht="38.25" customHeight="1" thickBot="1" x14ac:dyDescent="0.45">
      <c r="A2" s="113" t="s">
        <v>88</v>
      </c>
      <c r="B2" s="114"/>
      <c r="C2" s="115"/>
      <c r="D2" s="33" t="s">
        <v>63</v>
      </c>
      <c r="E2" s="48">
        <v>45528</v>
      </c>
      <c r="F2" s="33" t="s">
        <v>65</v>
      </c>
      <c r="G2" s="50" t="s">
        <v>89</v>
      </c>
      <c r="I2" s="107" t="s">
        <v>79</v>
      </c>
      <c r="J2" s="107"/>
      <c r="K2" s="107"/>
      <c r="L2" s="107"/>
      <c r="M2" s="107"/>
      <c r="O2" s="120" t="s">
        <v>78</v>
      </c>
      <c r="P2" s="120"/>
    </row>
    <row r="3" spans="1:16" ht="11.25" customHeight="1" thickBot="1" x14ac:dyDescent="0.45">
      <c r="A3" s="47"/>
      <c r="B3" s="47"/>
      <c r="C3" s="47"/>
      <c r="D3" s="3"/>
      <c r="E3" s="37"/>
      <c r="F3" s="3"/>
      <c r="G3" s="3"/>
      <c r="H3" s="3"/>
      <c r="I3" s="47"/>
      <c r="J3" s="47"/>
      <c r="K3" s="47"/>
      <c r="L3" s="47"/>
      <c r="M3" s="47"/>
    </row>
    <row r="4" spans="1:16" ht="27" customHeight="1" thickBot="1" x14ac:dyDescent="0.45">
      <c r="A4" s="57"/>
      <c r="B4" s="108"/>
      <c r="C4" s="109"/>
      <c r="D4" s="3" t="s">
        <v>37</v>
      </c>
      <c r="F4" s="3" t="s">
        <v>71</v>
      </c>
      <c r="G4" s="108"/>
      <c r="H4" s="109"/>
      <c r="J4" s="3" t="s">
        <v>38</v>
      </c>
      <c r="K4" s="108"/>
      <c r="L4" s="112"/>
      <c r="M4" s="109"/>
      <c r="O4" s="126" t="s">
        <v>92</v>
      </c>
      <c r="P4" s="126"/>
    </row>
    <row r="5" spans="1:16" ht="19.5" thickBot="1" x14ac:dyDescent="0.45">
      <c r="A5" s="57"/>
      <c r="B5" s="3"/>
      <c r="C5" s="3"/>
      <c r="D5" s="3"/>
      <c r="F5" s="3"/>
      <c r="G5" s="3"/>
      <c r="H5" s="3"/>
      <c r="J5" s="3"/>
      <c r="K5" s="3"/>
      <c r="L5" s="3"/>
      <c r="M5" s="3"/>
      <c r="P5" s="77" t="s">
        <v>68</v>
      </c>
    </row>
    <row r="6" spans="1:16" ht="27" customHeight="1" thickBot="1" x14ac:dyDescent="0.45">
      <c r="B6" s="3" t="s">
        <v>72</v>
      </c>
      <c r="C6" s="82"/>
      <c r="D6" s="3" t="s">
        <v>73</v>
      </c>
      <c r="E6" s="110"/>
      <c r="F6" s="117"/>
      <c r="G6" s="117"/>
      <c r="H6" s="117"/>
      <c r="I6" s="111"/>
      <c r="J6" s="118" t="s">
        <v>74</v>
      </c>
      <c r="K6" s="119"/>
      <c r="L6" s="110"/>
      <c r="M6" s="111"/>
      <c r="O6" s="3" t="s">
        <v>67</v>
      </c>
      <c r="P6" s="76">
        <f>SUM(P10:P29)</f>
        <v>0</v>
      </c>
    </row>
    <row r="7" spans="1:16" ht="11.25" customHeight="1" thickBot="1" x14ac:dyDescent="0.45"/>
    <row r="8" spans="1:16" s="2" customFormat="1" ht="30" customHeight="1" thickBot="1" x14ac:dyDescent="0.45">
      <c r="A8" s="33"/>
      <c r="B8" s="25" t="s">
        <v>34</v>
      </c>
      <c r="C8" s="24" t="s">
        <v>69</v>
      </c>
      <c r="D8" s="23" t="s">
        <v>60</v>
      </c>
      <c r="E8" s="5" t="s">
        <v>61</v>
      </c>
      <c r="F8" s="6" t="s">
        <v>40</v>
      </c>
      <c r="G8" s="4" t="s">
        <v>41</v>
      </c>
      <c r="H8" s="4" t="s">
        <v>55</v>
      </c>
      <c r="I8" s="5" t="s">
        <v>56</v>
      </c>
      <c r="J8" s="116" t="s">
        <v>0</v>
      </c>
      <c r="K8" s="106"/>
      <c r="L8" s="116" t="s">
        <v>57</v>
      </c>
      <c r="M8" s="106"/>
      <c r="N8" s="105" t="s">
        <v>1</v>
      </c>
      <c r="O8" s="106"/>
      <c r="P8" s="33" t="s">
        <v>66</v>
      </c>
    </row>
    <row r="9" spans="1:16" ht="30" customHeight="1" thickBot="1" x14ac:dyDescent="0.45">
      <c r="A9" s="33" t="s">
        <v>35</v>
      </c>
      <c r="B9" s="25" t="s">
        <v>36</v>
      </c>
      <c r="C9" s="24" t="s">
        <v>70</v>
      </c>
      <c r="D9" s="38">
        <v>36912</v>
      </c>
      <c r="E9" s="40">
        <f t="shared" ref="E9:E29" si="0">DATEDIF(D9,$E$2,"Y")</f>
        <v>23</v>
      </c>
      <c r="F9" s="83" t="s">
        <v>76</v>
      </c>
      <c r="G9" s="7">
        <v>4.0999999999999996</v>
      </c>
      <c r="H9" s="8">
        <v>172.1</v>
      </c>
      <c r="I9" s="26">
        <v>69</v>
      </c>
      <c r="J9" s="87">
        <v>29</v>
      </c>
      <c r="K9" s="9" t="str">
        <f>VLOOKUP(J9,カテゴリー番号!$A$3:$B$14,2,0)</f>
        <v>一般男子</v>
      </c>
      <c r="L9" s="87">
        <v>32</v>
      </c>
      <c r="M9" s="9" t="str">
        <f>VLOOKUP(エントリーシート!L9,カテゴリー番号!$C$3:$D$30,2,0)</f>
        <v>一般男子（35歳未満）　75kg未満</v>
      </c>
      <c r="N9" s="91">
        <v>41</v>
      </c>
      <c r="O9" s="9" t="str">
        <f>VLOOKUP(N9,カテゴリー番号!$E$3:$F$4,2,0)</f>
        <v>一般男子　75kg未満</v>
      </c>
      <c r="P9" s="95">
        <v>9000</v>
      </c>
    </row>
    <row r="10" spans="1:16" ht="30" customHeight="1" x14ac:dyDescent="0.4">
      <c r="A10" s="34">
        <v>1</v>
      </c>
      <c r="B10" s="30"/>
      <c r="C10" s="78"/>
      <c r="D10" s="39"/>
      <c r="E10" s="46">
        <f t="shared" si="0"/>
        <v>124</v>
      </c>
      <c r="F10" s="84"/>
      <c r="G10" s="10"/>
      <c r="H10" s="11"/>
      <c r="I10" s="27"/>
      <c r="J10" s="88"/>
      <c r="K10" s="13" t="e">
        <f>VLOOKUP(J10,カテゴリー番号!$A$3:$B$14,2,0)</f>
        <v>#N/A</v>
      </c>
      <c r="L10" s="88">
        <v>40</v>
      </c>
      <c r="M10" s="13" t="str">
        <f>VLOOKUP(エントリーシート!L10,カテゴリー番号!$C$3:$D$30,2,0)</f>
        <v>一般女子　55kg以上</v>
      </c>
      <c r="N10" s="92"/>
      <c r="O10" s="73" t="e">
        <f>VLOOKUP(N10,カテゴリー番号!$E$3:$F$4,2,0)</f>
        <v>#N/A</v>
      </c>
      <c r="P10" s="96"/>
    </row>
    <row r="11" spans="1:16" ht="30" customHeight="1" x14ac:dyDescent="0.4">
      <c r="A11" s="35">
        <v>2</v>
      </c>
      <c r="B11" s="31"/>
      <c r="C11" s="79"/>
      <c r="D11" s="44"/>
      <c r="E11" s="41">
        <f t="shared" si="0"/>
        <v>124</v>
      </c>
      <c r="F11" s="85"/>
      <c r="G11" s="15"/>
      <c r="H11" s="16"/>
      <c r="I11" s="28"/>
      <c r="J11" s="89"/>
      <c r="K11" s="18" t="e">
        <f>VLOOKUP(J11,カテゴリー番号!$A$3:$B$14,2,0)</f>
        <v>#N/A</v>
      </c>
      <c r="L11" s="89"/>
      <c r="M11" s="18" t="e">
        <f>VLOOKUP(エントリーシート!L11,カテゴリー番号!$C$3:$D$30,2,0)</f>
        <v>#N/A</v>
      </c>
      <c r="N11" s="93"/>
      <c r="O11" s="74" t="e">
        <f>VLOOKUP(N11,カテゴリー番号!$E$3:$F$4,2,0)</f>
        <v>#N/A</v>
      </c>
      <c r="P11" s="97"/>
    </row>
    <row r="12" spans="1:16" ht="30" customHeight="1" x14ac:dyDescent="0.4">
      <c r="A12" s="35">
        <v>3</v>
      </c>
      <c r="B12" s="31"/>
      <c r="C12" s="79"/>
      <c r="D12" s="44"/>
      <c r="E12" s="41">
        <f t="shared" si="0"/>
        <v>124</v>
      </c>
      <c r="F12" s="85"/>
      <c r="G12" s="15"/>
      <c r="H12" s="16"/>
      <c r="I12" s="28"/>
      <c r="J12" s="89"/>
      <c r="K12" s="18" t="e">
        <f>VLOOKUP(J12,カテゴリー番号!$A$3:$B$14,2,0)</f>
        <v>#N/A</v>
      </c>
      <c r="L12" s="89"/>
      <c r="M12" s="18" t="e">
        <f>VLOOKUP(エントリーシート!L12,カテゴリー番号!$C$3:$D$30,2,0)</f>
        <v>#N/A</v>
      </c>
      <c r="N12" s="93"/>
      <c r="O12" s="74" t="e">
        <f>VLOOKUP(N12,カテゴリー番号!$E$3:$F$4,2,0)</f>
        <v>#N/A</v>
      </c>
      <c r="P12" s="97"/>
    </row>
    <row r="13" spans="1:16" ht="30" customHeight="1" x14ac:dyDescent="0.4">
      <c r="A13" s="35">
        <v>4</v>
      </c>
      <c r="B13" s="31"/>
      <c r="C13" s="79"/>
      <c r="D13" s="44"/>
      <c r="E13" s="41">
        <f t="shared" si="0"/>
        <v>124</v>
      </c>
      <c r="F13" s="85"/>
      <c r="G13" s="15"/>
      <c r="H13" s="16"/>
      <c r="I13" s="28"/>
      <c r="J13" s="89"/>
      <c r="K13" s="18" t="e">
        <f>VLOOKUP(J13,カテゴリー番号!$A$3:$B$14,2,0)</f>
        <v>#N/A</v>
      </c>
      <c r="L13" s="89"/>
      <c r="M13" s="18" t="e">
        <f>VLOOKUP(エントリーシート!L13,カテゴリー番号!$C$3:$D$30,2,0)</f>
        <v>#N/A</v>
      </c>
      <c r="N13" s="93"/>
      <c r="O13" s="74" t="e">
        <f>VLOOKUP(N13,カテゴリー番号!$E$3:$F$4,2,0)</f>
        <v>#N/A</v>
      </c>
      <c r="P13" s="97"/>
    </row>
    <row r="14" spans="1:16" ht="30" customHeight="1" x14ac:dyDescent="0.4">
      <c r="A14" s="35">
        <v>5</v>
      </c>
      <c r="B14" s="31"/>
      <c r="C14" s="79"/>
      <c r="D14" s="44"/>
      <c r="E14" s="41">
        <f t="shared" si="0"/>
        <v>124</v>
      </c>
      <c r="F14" s="85"/>
      <c r="G14" s="15"/>
      <c r="H14" s="16"/>
      <c r="I14" s="28"/>
      <c r="J14" s="89"/>
      <c r="K14" s="18" t="e">
        <f>VLOOKUP(J14,カテゴリー番号!$A$3:$B$14,2,0)</f>
        <v>#N/A</v>
      </c>
      <c r="L14" s="89"/>
      <c r="M14" s="18" t="e">
        <f>VLOOKUP(エントリーシート!L14,カテゴリー番号!$C$3:$D$30,2,0)</f>
        <v>#N/A</v>
      </c>
      <c r="N14" s="93"/>
      <c r="O14" s="74" t="e">
        <f>VLOOKUP(N14,カテゴリー番号!$E$3:$F$4,2,0)</f>
        <v>#N/A</v>
      </c>
      <c r="P14" s="97"/>
    </row>
    <row r="15" spans="1:16" ht="30" customHeight="1" x14ac:dyDescent="0.4">
      <c r="A15" s="35">
        <v>6</v>
      </c>
      <c r="B15" s="31"/>
      <c r="C15" s="79"/>
      <c r="D15" s="44"/>
      <c r="E15" s="41">
        <f t="shared" si="0"/>
        <v>124</v>
      </c>
      <c r="F15" s="85"/>
      <c r="G15" s="15"/>
      <c r="H15" s="16"/>
      <c r="I15" s="28"/>
      <c r="J15" s="89"/>
      <c r="K15" s="18" t="e">
        <f>VLOOKUP(J15,カテゴリー番号!$A$3:$B$14,2,0)</f>
        <v>#N/A</v>
      </c>
      <c r="L15" s="89"/>
      <c r="M15" s="18" t="e">
        <f>VLOOKUP(エントリーシート!L15,カテゴリー番号!$C$3:$D$30,2,0)</f>
        <v>#N/A</v>
      </c>
      <c r="N15" s="93"/>
      <c r="O15" s="74" t="e">
        <f>VLOOKUP(N15,カテゴリー番号!$E$3:$F$4,2,0)</f>
        <v>#N/A</v>
      </c>
      <c r="P15" s="97"/>
    </row>
    <row r="16" spans="1:16" ht="30" customHeight="1" x14ac:dyDescent="0.4">
      <c r="A16" s="35">
        <v>7</v>
      </c>
      <c r="B16" s="31"/>
      <c r="C16" s="79"/>
      <c r="D16" s="44"/>
      <c r="E16" s="41">
        <f t="shared" si="0"/>
        <v>124</v>
      </c>
      <c r="F16" s="85"/>
      <c r="G16" s="15"/>
      <c r="H16" s="16"/>
      <c r="I16" s="28"/>
      <c r="J16" s="89"/>
      <c r="K16" s="18" t="e">
        <f>VLOOKUP(J16,カテゴリー番号!$A$3:$B$14,2,0)</f>
        <v>#N/A</v>
      </c>
      <c r="L16" s="89"/>
      <c r="M16" s="18" t="e">
        <f>VLOOKUP(エントリーシート!L16,カテゴリー番号!$C$3:$D$30,2,0)</f>
        <v>#N/A</v>
      </c>
      <c r="N16" s="93"/>
      <c r="O16" s="74" t="e">
        <f>VLOOKUP(N16,カテゴリー番号!$E$3:$F$4,2,0)</f>
        <v>#N/A</v>
      </c>
      <c r="P16" s="97"/>
    </row>
    <row r="17" spans="1:16" ht="30" customHeight="1" x14ac:dyDescent="0.4">
      <c r="A17" s="35">
        <v>8</v>
      </c>
      <c r="B17" s="31"/>
      <c r="C17" s="79"/>
      <c r="D17" s="44"/>
      <c r="E17" s="41">
        <f t="shared" si="0"/>
        <v>124</v>
      </c>
      <c r="F17" s="85"/>
      <c r="G17" s="15"/>
      <c r="H17" s="16"/>
      <c r="I17" s="28"/>
      <c r="J17" s="89"/>
      <c r="K17" s="18" t="e">
        <f>VLOOKUP(J17,カテゴリー番号!$A$3:$B$14,2,0)</f>
        <v>#N/A</v>
      </c>
      <c r="L17" s="89"/>
      <c r="M17" s="18" t="e">
        <f>VLOOKUP(エントリーシート!L17,カテゴリー番号!$C$3:$D$30,2,0)</f>
        <v>#N/A</v>
      </c>
      <c r="N17" s="93"/>
      <c r="O17" s="74" t="e">
        <f>VLOOKUP(N17,カテゴリー番号!$E$3:$F$4,2,0)</f>
        <v>#N/A</v>
      </c>
      <c r="P17" s="97"/>
    </row>
    <row r="18" spans="1:16" ht="30" customHeight="1" x14ac:dyDescent="0.4">
      <c r="A18" s="35">
        <v>9</v>
      </c>
      <c r="B18" s="31"/>
      <c r="C18" s="79"/>
      <c r="D18" s="44"/>
      <c r="E18" s="41">
        <f t="shared" si="0"/>
        <v>124</v>
      </c>
      <c r="F18" s="85"/>
      <c r="G18" s="15"/>
      <c r="H18" s="16"/>
      <c r="I18" s="28"/>
      <c r="J18" s="89"/>
      <c r="K18" s="18" t="e">
        <f>VLOOKUP(J18,カテゴリー番号!$A$3:$B$14,2,0)</f>
        <v>#N/A</v>
      </c>
      <c r="L18" s="89"/>
      <c r="M18" s="18" t="e">
        <f>VLOOKUP(エントリーシート!L18,カテゴリー番号!$C$3:$D$30,2,0)</f>
        <v>#N/A</v>
      </c>
      <c r="N18" s="93"/>
      <c r="O18" s="74" t="e">
        <f>VLOOKUP(N18,カテゴリー番号!$E$3:$F$4,2,0)</f>
        <v>#N/A</v>
      </c>
      <c r="P18" s="97"/>
    </row>
    <row r="19" spans="1:16" ht="30" customHeight="1" x14ac:dyDescent="0.4">
      <c r="A19" s="35">
        <v>10</v>
      </c>
      <c r="B19" s="31"/>
      <c r="C19" s="79"/>
      <c r="D19" s="44"/>
      <c r="E19" s="41">
        <f t="shared" si="0"/>
        <v>124</v>
      </c>
      <c r="F19" s="85"/>
      <c r="G19" s="15"/>
      <c r="H19" s="16"/>
      <c r="I19" s="28"/>
      <c r="J19" s="89"/>
      <c r="K19" s="18" t="e">
        <f>VLOOKUP(J19,カテゴリー番号!$A$3:$B$14,2,0)</f>
        <v>#N/A</v>
      </c>
      <c r="L19" s="89"/>
      <c r="M19" s="18" t="e">
        <f>VLOOKUP(エントリーシート!L19,カテゴリー番号!$C$3:$D$30,2,0)</f>
        <v>#N/A</v>
      </c>
      <c r="N19" s="93"/>
      <c r="O19" s="74" t="e">
        <f>VLOOKUP(N19,カテゴリー番号!$E$3:$F$4,2,0)</f>
        <v>#N/A</v>
      </c>
      <c r="P19" s="97"/>
    </row>
    <row r="20" spans="1:16" ht="30" customHeight="1" x14ac:dyDescent="0.4">
      <c r="A20" s="35">
        <v>11</v>
      </c>
      <c r="B20" s="31"/>
      <c r="C20" s="79"/>
      <c r="D20" s="44"/>
      <c r="E20" s="41">
        <f t="shared" si="0"/>
        <v>124</v>
      </c>
      <c r="F20" s="85"/>
      <c r="G20" s="15"/>
      <c r="H20" s="16"/>
      <c r="I20" s="28"/>
      <c r="J20" s="89"/>
      <c r="K20" s="18" t="e">
        <f>VLOOKUP(J20,カテゴリー番号!$A$3:$B$14,2,0)</f>
        <v>#N/A</v>
      </c>
      <c r="L20" s="89"/>
      <c r="M20" s="18" t="e">
        <f>VLOOKUP(エントリーシート!L20,カテゴリー番号!$C$3:$D$30,2,0)</f>
        <v>#N/A</v>
      </c>
      <c r="N20" s="93"/>
      <c r="O20" s="74" t="e">
        <f>VLOOKUP(N20,カテゴリー番号!$E$3:$F$4,2,0)</f>
        <v>#N/A</v>
      </c>
      <c r="P20" s="97"/>
    </row>
    <row r="21" spans="1:16" ht="30" customHeight="1" x14ac:dyDescent="0.4">
      <c r="A21" s="35">
        <v>12</v>
      </c>
      <c r="B21" s="31"/>
      <c r="C21" s="79"/>
      <c r="D21" s="44"/>
      <c r="E21" s="41">
        <f t="shared" si="0"/>
        <v>124</v>
      </c>
      <c r="F21" s="85"/>
      <c r="G21" s="15"/>
      <c r="H21" s="16"/>
      <c r="I21" s="28"/>
      <c r="J21" s="89"/>
      <c r="K21" s="18" t="e">
        <f>VLOOKUP(J21,カテゴリー番号!$A$3:$B$14,2,0)</f>
        <v>#N/A</v>
      </c>
      <c r="L21" s="89"/>
      <c r="M21" s="18" t="e">
        <f>VLOOKUP(エントリーシート!L21,カテゴリー番号!$C$3:$D$30,2,0)</f>
        <v>#N/A</v>
      </c>
      <c r="N21" s="93"/>
      <c r="O21" s="74" t="e">
        <f>VLOOKUP(N21,カテゴリー番号!$E$3:$F$4,2,0)</f>
        <v>#N/A</v>
      </c>
      <c r="P21" s="97"/>
    </row>
    <row r="22" spans="1:16" ht="30" customHeight="1" x14ac:dyDescent="0.4">
      <c r="A22" s="35">
        <v>13</v>
      </c>
      <c r="B22" s="31"/>
      <c r="C22" s="79"/>
      <c r="D22" s="44"/>
      <c r="E22" s="41">
        <f t="shared" si="0"/>
        <v>124</v>
      </c>
      <c r="F22" s="85"/>
      <c r="G22" s="15"/>
      <c r="H22" s="16"/>
      <c r="I22" s="28"/>
      <c r="J22" s="89"/>
      <c r="K22" s="18" t="e">
        <f>VLOOKUP(J22,カテゴリー番号!$A$3:$B$14,2,0)</f>
        <v>#N/A</v>
      </c>
      <c r="L22" s="89"/>
      <c r="M22" s="18" t="e">
        <f>VLOOKUP(エントリーシート!L22,カテゴリー番号!$C$3:$D$30,2,0)</f>
        <v>#N/A</v>
      </c>
      <c r="N22" s="93"/>
      <c r="O22" s="74" t="e">
        <f>VLOOKUP(N22,カテゴリー番号!$E$3:$F$4,2,0)</f>
        <v>#N/A</v>
      </c>
      <c r="P22" s="97"/>
    </row>
    <row r="23" spans="1:16" ht="30" customHeight="1" x14ac:dyDescent="0.4">
      <c r="A23" s="35">
        <v>14</v>
      </c>
      <c r="B23" s="31"/>
      <c r="C23" s="79"/>
      <c r="D23" s="44"/>
      <c r="E23" s="41">
        <f t="shared" si="0"/>
        <v>124</v>
      </c>
      <c r="F23" s="85"/>
      <c r="G23" s="15"/>
      <c r="H23" s="16"/>
      <c r="I23" s="28"/>
      <c r="J23" s="89"/>
      <c r="K23" s="18" t="e">
        <f>VLOOKUP(J23,カテゴリー番号!$A$3:$B$14,2,0)</f>
        <v>#N/A</v>
      </c>
      <c r="L23" s="89"/>
      <c r="M23" s="18" t="e">
        <f>VLOOKUP(エントリーシート!L23,カテゴリー番号!$C$3:$D$30,2,0)</f>
        <v>#N/A</v>
      </c>
      <c r="N23" s="93"/>
      <c r="O23" s="74" t="e">
        <f>VLOOKUP(N23,カテゴリー番号!$E$3:$F$4,2,0)</f>
        <v>#N/A</v>
      </c>
      <c r="P23" s="97"/>
    </row>
    <row r="24" spans="1:16" ht="30" customHeight="1" x14ac:dyDescent="0.4">
      <c r="A24" s="35">
        <v>15</v>
      </c>
      <c r="B24" s="31"/>
      <c r="C24" s="79"/>
      <c r="D24" s="44"/>
      <c r="E24" s="41">
        <f t="shared" si="0"/>
        <v>124</v>
      </c>
      <c r="F24" s="85"/>
      <c r="G24" s="15"/>
      <c r="H24" s="16"/>
      <c r="I24" s="28"/>
      <c r="J24" s="89"/>
      <c r="K24" s="18" t="e">
        <f>VLOOKUP(J24,カテゴリー番号!$A$3:$B$14,2,0)</f>
        <v>#N/A</v>
      </c>
      <c r="L24" s="89"/>
      <c r="M24" s="18" t="e">
        <f>VLOOKUP(エントリーシート!L24,カテゴリー番号!$C$3:$D$30,2,0)</f>
        <v>#N/A</v>
      </c>
      <c r="N24" s="93"/>
      <c r="O24" s="74" t="e">
        <f>VLOOKUP(N24,カテゴリー番号!$E$3:$F$4,2,0)</f>
        <v>#N/A</v>
      </c>
      <c r="P24" s="97"/>
    </row>
    <row r="25" spans="1:16" ht="30" customHeight="1" x14ac:dyDescent="0.4">
      <c r="A25" s="35">
        <v>16</v>
      </c>
      <c r="B25" s="31"/>
      <c r="C25" s="79"/>
      <c r="D25" s="44"/>
      <c r="E25" s="41">
        <f t="shared" si="0"/>
        <v>124</v>
      </c>
      <c r="F25" s="85"/>
      <c r="G25" s="15"/>
      <c r="H25" s="16"/>
      <c r="I25" s="28"/>
      <c r="J25" s="89"/>
      <c r="K25" s="18" t="e">
        <f>VLOOKUP(J25,カテゴリー番号!$A$3:$B$14,2,0)</f>
        <v>#N/A</v>
      </c>
      <c r="L25" s="89"/>
      <c r="M25" s="18" t="e">
        <f>VLOOKUP(エントリーシート!L25,カテゴリー番号!$C$3:$D$30,2,0)</f>
        <v>#N/A</v>
      </c>
      <c r="N25" s="93"/>
      <c r="O25" s="74" t="e">
        <f>VLOOKUP(N25,カテゴリー番号!$E$3:$F$4,2,0)</f>
        <v>#N/A</v>
      </c>
      <c r="P25" s="97"/>
    </row>
    <row r="26" spans="1:16" ht="30" customHeight="1" x14ac:dyDescent="0.4">
      <c r="A26" s="35">
        <v>17</v>
      </c>
      <c r="B26" s="31"/>
      <c r="C26" s="79"/>
      <c r="D26" s="44"/>
      <c r="E26" s="41">
        <f t="shared" si="0"/>
        <v>124</v>
      </c>
      <c r="F26" s="85"/>
      <c r="G26" s="15"/>
      <c r="H26" s="16"/>
      <c r="I26" s="28"/>
      <c r="J26" s="89"/>
      <c r="K26" s="18" t="e">
        <f>VLOOKUP(J26,カテゴリー番号!$A$3:$B$14,2,0)</f>
        <v>#N/A</v>
      </c>
      <c r="L26" s="89"/>
      <c r="M26" s="18" t="e">
        <f>VLOOKUP(エントリーシート!L26,カテゴリー番号!$C$3:$D$30,2,0)</f>
        <v>#N/A</v>
      </c>
      <c r="N26" s="93"/>
      <c r="O26" s="74" t="e">
        <f>VLOOKUP(N26,カテゴリー番号!$E$3:$F$4,2,0)</f>
        <v>#N/A</v>
      </c>
      <c r="P26" s="97"/>
    </row>
    <row r="27" spans="1:16" ht="30" customHeight="1" x14ac:dyDescent="0.4">
      <c r="A27" s="35">
        <v>18</v>
      </c>
      <c r="B27" s="31"/>
      <c r="C27" s="79"/>
      <c r="D27" s="44"/>
      <c r="E27" s="41">
        <f t="shared" si="0"/>
        <v>124</v>
      </c>
      <c r="F27" s="85"/>
      <c r="G27" s="15"/>
      <c r="H27" s="16"/>
      <c r="I27" s="28"/>
      <c r="J27" s="89"/>
      <c r="K27" s="18" t="e">
        <f>VLOOKUP(J27,カテゴリー番号!$A$3:$B$14,2,0)</f>
        <v>#N/A</v>
      </c>
      <c r="L27" s="89"/>
      <c r="M27" s="18" t="e">
        <f>VLOOKUP(エントリーシート!L27,カテゴリー番号!$C$3:$D$30,2,0)</f>
        <v>#N/A</v>
      </c>
      <c r="N27" s="93"/>
      <c r="O27" s="74" t="e">
        <f>VLOOKUP(N27,カテゴリー番号!$E$3:$F$4,2,0)</f>
        <v>#N/A</v>
      </c>
      <c r="P27" s="97"/>
    </row>
    <row r="28" spans="1:16" ht="30" customHeight="1" x14ac:dyDescent="0.4">
      <c r="A28" s="35">
        <v>19</v>
      </c>
      <c r="B28" s="31"/>
      <c r="C28" s="79"/>
      <c r="D28" s="44"/>
      <c r="E28" s="41">
        <f t="shared" si="0"/>
        <v>124</v>
      </c>
      <c r="F28" s="85"/>
      <c r="G28" s="15"/>
      <c r="H28" s="16"/>
      <c r="I28" s="28"/>
      <c r="J28" s="89"/>
      <c r="K28" s="18" t="e">
        <f>VLOOKUP(J28,カテゴリー番号!$A$3:$B$14,2,0)</f>
        <v>#N/A</v>
      </c>
      <c r="L28" s="89"/>
      <c r="M28" s="18" t="e">
        <f>VLOOKUP(エントリーシート!L28,カテゴリー番号!$C$3:$D$30,2,0)</f>
        <v>#N/A</v>
      </c>
      <c r="N28" s="93"/>
      <c r="O28" s="74" t="e">
        <f>VLOOKUP(N28,カテゴリー番号!$E$3:$F$4,2,0)</f>
        <v>#N/A</v>
      </c>
      <c r="P28" s="97"/>
    </row>
    <row r="29" spans="1:16" ht="30" customHeight="1" thickBot="1" x14ac:dyDescent="0.45">
      <c r="A29" s="36">
        <v>20</v>
      </c>
      <c r="B29" s="32"/>
      <c r="C29" s="80"/>
      <c r="D29" s="45"/>
      <c r="E29" s="42">
        <f t="shared" si="0"/>
        <v>124</v>
      </c>
      <c r="F29" s="86"/>
      <c r="G29" s="19"/>
      <c r="H29" s="20"/>
      <c r="I29" s="29"/>
      <c r="J29" s="90"/>
      <c r="K29" s="22" t="e">
        <f>VLOOKUP(J29,カテゴリー番号!$A$3:$B$14,2,0)</f>
        <v>#N/A</v>
      </c>
      <c r="L29" s="90"/>
      <c r="M29" s="22" t="e">
        <f>VLOOKUP(エントリーシート!L29,カテゴリー番号!$C$3:$D$30,2,0)</f>
        <v>#N/A</v>
      </c>
      <c r="N29" s="94"/>
      <c r="O29" s="75" t="e">
        <f>VLOOKUP(N29,カテゴリー番号!$E$3:$F$4,2,0)</f>
        <v>#N/A</v>
      </c>
      <c r="P29" s="98"/>
    </row>
    <row r="30" spans="1:16" ht="19.5" thickBot="1" x14ac:dyDescent="0.45">
      <c r="D30" s="2" t="s">
        <v>58</v>
      </c>
      <c r="G30" s="3" t="s">
        <v>58</v>
      </c>
      <c r="H30" s="81" t="s">
        <v>58</v>
      </c>
      <c r="I30" s="81" t="s">
        <v>58</v>
      </c>
    </row>
    <row r="31" spans="1:16" ht="19.5" thickBot="1" x14ac:dyDescent="0.45">
      <c r="D31" s="33" t="s">
        <v>62</v>
      </c>
      <c r="G31" s="49" t="s">
        <v>75</v>
      </c>
      <c r="H31" s="110" t="s">
        <v>64</v>
      </c>
      <c r="I31" s="111"/>
    </row>
    <row r="32" spans="1:16" ht="19.5" thickBot="1" x14ac:dyDescent="0.45">
      <c r="G32" s="43" t="s">
        <v>59</v>
      </c>
    </row>
  </sheetData>
  <mergeCells count="14">
    <mergeCell ref="N8:O8"/>
    <mergeCell ref="I2:M2"/>
    <mergeCell ref="B4:C4"/>
    <mergeCell ref="H31:I31"/>
    <mergeCell ref="K4:M4"/>
    <mergeCell ref="A2:C2"/>
    <mergeCell ref="G4:H4"/>
    <mergeCell ref="J8:K8"/>
    <mergeCell ref="L8:M8"/>
    <mergeCell ref="E6:I6"/>
    <mergeCell ref="L6:M6"/>
    <mergeCell ref="J6:K6"/>
    <mergeCell ref="O2:P2"/>
    <mergeCell ref="O4:P4"/>
  </mergeCells>
  <phoneticPr fontId="2"/>
  <pageMargins left="0.7" right="0.7" top="0.75" bottom="0.75" header="0.3" footer="0.3"/>
  <pageSetup paperSize="12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EC7F729-6DB7-49B0-B67B-3611346A8BA5}">
          <x14:formula1>
            <xm:f>選択肢!$A$2:$A$16</xm:f>
          </x14:formula1>
          <xm:sqref>F9:F29</xm:sqref>
        </x14:dataValidation>
        <x14:dataValidation type="list" allowBlank="1" showInputMessage="1" showErrorMessage="1" xr:uid="{A584F006-1A55-4267-85C3-C47889C2214A}">
          <x14:formula1>
            <xm:f>カテゴリー番号!$A$3:$A$14</xm:f>
          </x14:formula1>
          <xm:sqref>J9:J29</xm:sqref>
        </x14:dataValidation>
        <x14:dataValidation type="list" allowBlank="1" showInputMessage="1" showErrorMessage="1" xr:uid="{2DAAAA9C-773F-4785-ACA4-1FAC533B865F}">
          <x14:formula1>
            <xm:f>カテゴリー番号!$E$3:$E$4</xm:f>
          </x14:formula1>
          <xm:sqref>N9:N29</xm:sqref>
        </x14:dataValidation>
        <x14:dataValidation type="list" allowBlank="1" showInputMessage="1" showErrorMessage="1" xr:uid="{7346B4D9-D896-4FA6-A367-6B28D9D9EA3D}">
          <x14:formula1>
            <xm:f>カテゴリー番号!$C$3:$C$30</xm:f>
          </x14:formula1>
          <xm:sqref>L9:L29</xm:sqref>
        </x14:dataValidation>
        <x14:dataValidation type="list" allowBlank="1" showInputMessage="1" showErrorMessage="1" xr:uid="{A17D5F78-2070-4475-92DF-53235137FE31}">
          <x14:formula1>
            <xm:f>選択肢!$C$2:$C$5</xm:f>
          </x14:formula1>
          <xm:sqref>P9:P29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68EF5-40C3-43EE-9938-A070B3848A18}">
  <dimension ref="A1:F30"/>
  <sheetViews>
    <sheetView workbookViewId="0">
      <selection activeCell="F19" sqref="F19"/>
    </sheetView>
  </sheetViews>
  <sheetFormatPr defaultRowHeight="18.75" x14ac:dyDescent="0.4"/>
  <cols>
    <col min="2" max="2" width="11.625" style="1" bestFit="1" customWidth="1"/>
    <col min="3" max="3" width="11.625" style="1" customWidth="1"/>
    <col min="4" max="4" width="32.125" style="1" bestFit="1" customWidth="1"/>
    <col min="6" max="6" width="19.5" bestFit="1" customWidth="1"/>
  </cols>
  <sheetData>
    <row r="1" spans="1:6" ht="19.5" thickBot="1" x14ac:dyDescent="0.45">
      <c r="A1" s="108" t="s">
        <v>39</v>
      </c>
      <c r="B1" s="112"/>
      <c r="C1" s="112"/>
      <c r="D1" s="112"/>
      <c r="E1" s="112"/>
      <c r="F1" s="109"/>
    </row>
    <row r="2" spans="1:6" x14ac:dyDescent="0.4">
      <c r="A2" s="121" t="s">
        <v>0</v>
      </c>
      <c r="B2" s="122"/>
      <c r="C2" s="123" t="s">
        <v>57</v>
      </c>
      <c r="D2" s="124"/>
      <c r="E2" s="122" t="s">
        <v>1</v>
      </c>
      <c r="F2" s="125"/>
    </row>
    <row r="3" spans="1:6" x14ac:dyDescent="0.4">
      <c r="A3" s="14">
        <v>1</v>
      </c>
      <c r="B3" s="51" t="s">
        <v>2</v>
      </c>
      <c r="C3" s="52">
        <v>11</v>
      </c>
      <c r="D3" s="53" t="s">
        <v>12</v>
      </c>
      <c r="E3" s="12">
        <v>41</v>
      </c>
      <c r="F3" s="54" t="s">
        <v>32</v>
      </c>
    </row>
    <row r="4" spans="1:6" x14ac:dyDescent="0.4">
      <c r="A4" s="14">
        <v>2</v>
      </c>
      <c r="B4" s="53" t="s">
        <v>3</v>
      </c>
      <c r="C4" s="55">
        <v>12</v>
      </c>
      <c r="D4" s="53" t="s">
        <v>13</v>
      </c>
      <c r="E4" s="17">
        <v>42</v>
      </c>
      <c r="F4" s="56" t="s">
        <v>33</v>
      </c>
    </row>
    <row r="5" spans="1:6" x14ac:dyDescent="0.4">
      <c r="A5" s="14">
        <v>3</v>
      </c>
      <c r="B5" s="53" t="s">
        <v>4</v>
      </c>
      <c r="C5" s="52">
        <v>13</v>
      </c>
      <c r="D5" s="53" t="s">
        <v>14</v>
      </c>
      <c r="E5" s="57"/>
      <c r="F5" s="58"/>
    </row>
    <row r="6" spans="1:6" x14ac:dyDescent="0.4">
      <c r="A6" s="14">
        <v>4</v>
      </c>
      <c r="B6" s="53" t="s">
        <v>5</v>
      </c>
      <c r="C6" s="55">
        <v>14</v>
      </c>
      <c r="D6" s="53" t="s">
        <v>15</v>
      </c>
      <c r="E6" s="57"/>
      <c r="F6" s="58"/>
    </row>
    <row r="7" spans="1:6" x14ac:dyDescent="0.4">
      <c r="A7" s="14">
        <v>5</v>
      </c>
      <c r="B7" s="53" t="s">
        <v>6</v>
      </c>
      <c r="C7" s="52">
        <v>15</v>
      </c>
      <c r="D7" s="59" t="s">
        <v>80</v>
      </c>
      <c r="E7" s="57"/>
      <c r="F7" s="58"/>
    </row>
    <row r="8" spans="1:6" x14ac:dyDescent="0.4">
      <c r="A8" s="14">
        <v>6</v>
      </c>
      <c r="B8" s="60" t="s">
        <v>7</v>
      </c>
      <c r="C8" s="55">
        <v>16</v>
      </c>
      <c r="D8" s="59" t="s">
        <v>81</v>
      </c>
      <c r="E8" s="57"/>
      <c r="F8" s="58"/>
    </row>
    <row r="9" spans="1:6" x14ac:dyDescent="0.4">
      <c r="A9" s="14">
        <v>7</v>
      </c>
      <c r="B9" s="53" t="s">
        <v>8</v>
      </c>
      <c r="C9" s="52">
        <v>17</v>
      </c>
      <c r="D9" s="61" t="s">
        <v>16</v>
      </c>
      <c r="E9" s="57"/>
      <c r="F9" s="58"/>
    </row>
    <row r="10" spans="1:6" x14ac:dyDescent="0.4">
      <c r="A10" s="14">
        <v>8</v>
      </c>
      <c r="B10" s="53" t="s">
        <v>9</v>
      </c>
      <c r="C10" s="55">
        <v>18</v>
      </c>
      <c r="D10" s="59" t="s">
        <v>82</v>
      </c>
      <c r="E10" s="57"/>
      <c r="F10" s="58"/>
    </row>
    <row r="11" spans="1:6" x14ac:dyDescent="0.4">
      <c r="A11" s="14">
        <v>9</v>
      </c>
      <c r="B11" s="53" t="s">
        <v>10</v>
      </c>
      <c r="C11" s="52">
        <v>19</v>
      </c>
      <c r="D11" s="59" t="s">
        <v>83</v>
      </c>
      <c r="E11" s="57"/>
      <c r="F11" s="58"/>
    </row>
    <row r="12" spans="1:6" x14ac:dyDescent="0.4">
      <c r="A12" s="14">
        <v>10</v>
      </c>
      <c r="B12" s="53" t="s">
        <v>11</v>
      </c>
      <c r="C12" s="55">
        <v>20</v>
      </c>
      <c r="D12" s="61" t="s">
        <v>17</v>
      </c>
      <c r="E12" s="57"/>
      <c r="F12" s="58"/>
    </row>
    <row r="13" spans="1:6" x14ac:dyDescent="0.4">
      <c r="A13" s="14">
        <v>29</v>
      </c>
      <c r="B13" s="62" t="s">
        <v>24</v>
      </c>
      <c r="C13" s="52">
        <v>21</v>
      </c>
      <c r="D13" s="59" t="s">
        <v>84</v>
      </c>
      <c r="E13" s="57"/>
      <c r="F13" s="58"/>
    </row>
    <row r="14" spans="1:6" x14ac:dyDescent="0.4">
      <c r="A14" s="14">
        <v>30</v>
      </c>
      <c r="B14" s="63" t="s">
        <v>25</v>
      </c>
      <c r="C14" s="55">
        <v>22</v>
      </c>
      <c r="D14" s="59" t="s">
        <v>85</v>
      </c>
      <c r="E14" s="57"/>
      <c r="F14" s="58"/>
    </row>
    <row r="15" spans="1:6" x14ac:dyDescent="0.4">
      <c r="A15" s="64"/>
      <c r="B15" s="65"/>
      <c r="C15" s="52">
        <v>23</v>
      </c>
      <c r="D15" s="61" t="s">
        <v>18</v>
      </c>
      <c r="E15" s="57"/>
      <c r="F15" s="58"/>
    </row>
    <row r="16" spans="1:6" x14ac:dyDescent="0.4">
      <c r="A16" s="64"/>
      <c r="B16" s="65"/>
      <c r="C16" s="55">
        <v>24</v>
      </c>
      <c r="D16" s="61" t="s">
        <v>19</v>
      </c>
      <c r="E16" s="57"/>
      <c r="F16" s="58"/>
    </row>
    <row r="17" spans="1:6" x14ac:dyDescent="0.4">
      <c r="A17" s="64"/>
      <c r="B17" s="65"/>
      <c r="C17" s="52">
        <v>25</v>
      </c>
      <c r="D17" s="59" t="s">
        <v>20</v>
      </c>
      <c r="E17" s="57"/>
      <c r="F17" s="58"/>
    </row>
    <row r="18" spans="1:6" x14ac:dyDescent="0.4">
      <c r="A18" s="64"/>
      <c r="B18" s="65"/>
      <c r="C18" s="55">
        <v>26</v>
      </c>
      <c r="D18" s="59" t="s">
        <v>21</v>
      </c>
      <c r="E18" s="57"/>
      <c r="F18" s="58"/>
    </row>
    <row r="19" spans="1:6" x14ac:dyDescent="0.4">
      <c r="A19" s="64"/>
      <c r="B19" s="65"/>
      <c r="C19" s="52">
        <v>27</v>
      </c>
      <c r="D19" s="59" t="s">
        <v>22</v>
      </c>
      <c r="E19" s="57"/>
      <c r="F19" s="58"/>
    </row>
    <row r="20" spans="1:6" x14ac:dyDescent="0.4">
      <c r="A20" s="64"/>
      <c r="B20" s="65"/>
      <c r="C20" s="55">
        <v>28</v>
      </c>
      <c r="D20" s="59" t="s">
        <v>23</v>
      </c>
      <c r="E20" s="57"/>
      <c r="F20" s="58"/>
    </row>
    <row r="21" spans="1:6" x14ac:dyDescent="0.4">
      <c r="A21" s="64"/>
      <c r="B21" s="65"/>
      <c r="C21" s="66">
        <v>31</v>
      </c>
      <c r="D21" s="12" t="s">
        <v>86</v>
      </c>
      <c r="E21" s="57"/>
      <c r="F21" s="58"/>
    </row>
    <row r="22" spans="1:6" x14ac:dyDescent="0.4">
      <c r="A22" s="64"/>
      <c r="B22" s="65"/>
      <c r="C22" s="67">
        <v>32</v>
      </c>
      <c r="D22" s="17" t="s">
        <v>87</v>
      </c>
      <c r="E22" s="57"/>
      <c r="F22" s="58"/>
    </row>
    <row r="23" spans="1:6" x14ac:dyDescent="0.4">
      <c r="A23" s="64"/>
      <c r="B23" s="65"/>
      <c r="C23" s="66">
        <v>33</v>
      </c>
      <c r="D23" s="17" t="s">
        <v>91</v>
      </c>
      <c r="E23" s="57"/>
      <c r="F23" s="58"/>
    </row>
    <row r="24" spans="1:6" x14ac:dyDescent="0.4">
      <c r="A24" s="64"/>
      <c r="B24" s="65"/>
      <c r="C24" s="67">
        <v>34</v>
      </c>
      <c r="D24" s="17" t="s">
        <v>90</v>
      </c>
      <c r="E24" s="57"/>
      <c r="F24" s="58"/>
    </row>
    <row r="25" spans="1:6" x14ac:dyDescent="0.4">
      <c r="A25" s="64"/>
      <c r="B25" s="65"/>
      <c r="C25" s="66">
        <v>35</v>
      </c>
      <c r="D25" s="17" t="s">
        <v>26</v>
      </c>
      <c r="E25" s="57"/>
      <c r="F25" s="58"/>
    </row>
    <row r="26" spans="1:6" x14ac:dyDescent="0.4">
      <c r="A26" s="64"/>
      <c r="B26" s="65"/>
      <c r="C26" s="67">
        <v>36</v>
      </c>
      <c r="D26" s="17" t="s">
        <v>27</v>
      </c>
      <c r="E26" s="57"/>
      <c r="F26" s="58"/>
    </row>
    <row r="27" spans="1:6" x14ac:dyDescent="0.4">
      <c r="A27" s="64"/>
      <c r="B27" s="65"/>
      <c r="C27" s="66">
        <v>37</v>
      </c>
      <c r="D27" s="17" t="s">
        <v>28</v>
      </c>
      <c r="E27" s="57"/>
      <c r="F27" s="58"/>
    </row>
    <row r="28" spans="1:6" x14ac:dyDescent="0.4">
      <c r="A28" s="64"/>
      <c r="B28" s="65"/>
      <c r="C28" s="67">
        <v>38</v>
      </c>
      <c r="D28" s="17" t="s">
        <v>29</v>
      </c>
      <c r="E28" s="57"/>
      <c r="F28" s="58"/>
    </row>
    <row r="29" spans="1:6" x14ac:dyDescent="0.4">
      <c r="A29" s="64"/>
      <c r="B29" s="65"/>
      <c r="C29" s="66">
        <v>39</v>
      </c>
      <c r="D29" s="17" t="s">
        <v>30</v>
      </c>
      <c r="E29" s="57"/>
      <c r="F29" s="58"/>
    </row>
    <row r="30" spans="1:6" ht="19.5" thickBot="1" x14ac:dyDescent="0.45">
      <c r="A30" s="68"/>
      <c r="B30" s="69"/>
      <c r="C30" s="70">
        <v>40</v>
      </c>
      <c r="D30" s="21" t="s">
        <v>31</v>
      </c>
      <c r="E30" s="71"/>
      <c r="F30" s="72"/>
    </row>
  </sheetData>
  <mergeCells count="4">
    <mergeCell ref="A2:B2"/>
    <mergeCell ref="C2:D2"/>
    <mergeCell ref="E2:F2"/>
    <mergeCell ref="A1:F1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3A885-4258-4D0A-BBFC-2894A752FF07}">
  <dimension ref="A1:F16"/>
  <sheetViews>
    <sheetView workbookViewId="0">
      <selection activeCell="I9" sqref="I9"/>
    </sheetView>
  </sheetViews>
  <sheetFormatPr defaultRowHeight="18.75" x14ac:dyDescent="0.4"/>
  <cols>
    <col min="3" max="3" width="13" bestFit="1" customWidth="1"/>
  </cols>
  <sheetData>
    <row r="1" spans="1:6" x14ac:dyDescent="0.4">
      <c r="A1" s="101" t="s">
        <v>40</v>
      </c>
      <c r="C1" s="101" t="s">
        <v>66</v>
      </c>
    </row>
    <row r="2" spans="1:6" x14ac:dyDescent="0.4">
      <c r="A2" s="99" t="s">
        <v>42</v>
      </c>
      <c r="C2" s="102">
        <v>7000</v>
      </c>
    </row>
    <row r="3" spans="1:6" x14ac:dyDescent="0.4">
      <c r="A3" s="99" t="s">
        <v>43</v>
      </c>
      <c r="C3" s="103">
        <v>8000</v>
      </c>
    </row>
    <row r="4" spans="1:6" x14ac:dyDescent="0.4">
      <c r="A4" s="99" t="s">
        <v>44</v>
      </c>
      <c r="C4" s="103">
        <v>9000</v>
      </c>
    </row>
    <row r="5" spans="1:6" x14ac:dyDescent="0.4">
      <c r="A5" s="99" t="s">
        <v>45</v>
      </c>
      <c r="C5" s="104">
        <v>10000</v>
      </c>
    </row>
    <row r="6" spans="1:6" x14ac:dyDescent="0.4">
      <c r="A6" s="99" t="s">
        <v>46</v>
      </c>
      <c r="F6" s="2"/>
    </row>
    <row r="7" spans="1:6" x14ac:dyDescent="0.4">
      <c r="A7" s="99" t="s">
        <v>47</v>
      </c>
    </row>
    <row r="8" spans="1:6" x14ac:dyDescent="0.4">
      <c r="A8" s="99" t="s">
        <v>48</v>
      </c>
    </row>
    <row r="9" spans="1:6" x14ac:dyDescent="0.4">
      <c r="A9" s="99" t="s">
        <v>49</v>
      </c>
    </row>
    <row r="10" spans="1:6" x14ac:dyDescent="0.4">
      <c r="A10" s="99" t="s">
        <v>50</v>
      </c>
    </row>
    <row r="11" spans="1:6" x14ac:dyDescent="0.4">
      <c r="A11" s="99" t="s">
        <v>51</v>
      </c>
    </row>
    <row r="12" spans="1:6" x14ac:dyDescent="0.4">
      <c r="A12" s="99" t="s">
        <v>52</v>
      </c>
    </row>
    <row r="13" spans="1:6" x14ac:dyDescent="0.4">
      <c r="A13" s="99" t="s">
        <v>76</v>
      </c>
    </row>
    <row r="14" spans="1:6" x14ac:dyDescent="0.4">
      <c r="A14" s="99" t="s">
        <v>77</v>
      </c>
    </row>
    <row r="15" spans="1:6" x14ac:dyDescent="0.4">
      <c r="A15" s="99" t="s">
        <v>53</v>
      </c>
    </row>
    <row r="16" spans="1:6" x14ac:dyDescent="0.4">
      <c r="A16" s="100" t="s">
        <v>54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エントリーシート</vt:lpstr>
      <vt:lpstr>カテゴリー番号</vt:lpstr>
      <vt:lpstr>選択肢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3552</dc:creator>
  <cp:lastModifiedBy>3552</cp:lastModifiedBy>
  <cp:lastPrinted>2023-10-24T05:04:58Z</cp:lastPrinted>
  <dcterms:created xsi:type="dcterms:W3CDTF">2023-10-10T05:55:37Z</dcterms:created>
  <dcterms:modified xsi:type="dcterms:W3CDTF">2024-04-26T06:18:06Z</dcterms:modified>
</cp:coreProperties>
</file>